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ja/Desktop/"/>
    </mc:Choice>
  </mc:AlternateContent>
  <xr:revisionPtr revIDLastSave="0" documentId="13_ncr:1_{8454F877-5391-B94A-8076-B0FE90207BC3}" xr6:coauthVersionLast="36" xr6:coauthVersionMax="36" xr10:uidLastSave="{00000000-0000-0000-0000-000000000000}"/>
  <bookViews>
    <workbookView xWindow="0" yWindow="760" windowWidth="29400" windowHeight="17020" tabRatio="500" xr2:uid="{00000000-000D-0000-FFFF-FFFF00000000}"/>
  </bookViews>
  <sheets>
    <sheet name="Protokol hodnocení KA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9" i="1" l="1"/>
  <c r="H77" i="1" l="1"/>
  <c r="H78" i="1"/>
  <c r="L30" i="1" l="1"/>
  <c r="L29" i="1"/>
  <c r="K30" i="1" s="1"/>
  <c r="L32" i="1" l="1"/>
  <c r="H68" i="1"/>
  <c r="H67" i="1" l="1"/>
  <c r="H84" i="1" l="1"/>
  <c r="L84" i="1" s="1"/>
  <c r="H83" i="1"/>
  <c r="L83" i="1" s="1"/>
  <c r="H80" i="1"/>
  <c r="L80" i="1" s="1"/>
  <c r="H81" i="1"/>
  <c r="L81" i="1" s="1"/>
  <c r="H82" i="1"/>
  <c r="L82" i="1" s="1"/>
  <c r="H79" i="1"/>
  <c r="L79" i="1" s="1"/>
  <c r="L78" i="1"/>
  <c r="L77" i="1"/>
  <c r="H70" i="1"/>
  <c r="H39" i="1"/>
  <c r="H40" i="1"/>
  <c r="M40" i="1" s="1"/>
  <c r="H41" i="1"/>
  <c r="H42" i="1"/>
  <c r="M42" i="1" s="1"/>
  <c r="H43" i="1"/>
  <c r="H44" i="1"/>
  <c r="M44" i="1" s="1"/>
  <c r="H45" i="1"/>
  <c r="H46" i="1"/>
  <c r="M46" i="1" s="1"/>
  <c r="H47" i="1"/>
  <c r="H48" i="1"/>
  <c r="M48" i="1" s="1"/>
  <c r="H49" i="1"/>
  <c r="H50" i="1"/>
  <c r="M50" i="1" s="1"/>
  <c r="H51" i="1"/>
  <c r="H52" i="1"/>
  <c r="M52" i="1" s="1"/>
  <c r="H53" i="1"/>
  <c r="H54" i="1"/>
  <c r="M54" i="1" s="1"/>
  <c r="H55" i="1"/>
  <c r="H56" i="1"/>
  <c r="M56" i="1" s="1"/>
  <c r="H57" i="1"/>
  <c r="H58" i="1"/>
  <c r="H59" i="1"/>
  <c r="H60" i="1"/>
  <c r="M60" i="1" s="1"/>
  <c r="H61" i="1"/>
  <c r="H62" i="1"/>
  <c r="H63" i="1"/>
  <c r="H64" i="1"/>
  <c r="M64" i="1" s="1"/>
  <c r="H65" i="1"/>
  <c r="H38" i="1"/>
  <c r="M38" i="1" s="1"/>
  <c r="H37" i="1"/>
  <c r="M37" i="1" s="1"/>
  <c r="L26" i="1"/>
  <c r="L7" i="1"/>
  <c r="L6" i="1"/>
  <c r="L27" i="1"/>
  <c r="L24" i="1"/>
  <c r="L23" i="1"/>
  <c r="L22" i="1"/>
  <c r="L21" i="1"/>
  <c r="L8" i="1"/>
  <c r="L9" i="1"/>
  <c r="L10" i="1"/>
  <c r="L11" i="1"/>
  <c r="L12" i="1"/>
  <c r="L13" i="1"/>
  <c r="L14" i="1"/>
  <c r="L15" i="1"/>
  <c r="L16" i="1"/>
  <c r="L17" i="1"/>
  <c r="L18" i="1"/>
  <c r="L19" i="1"/>
  <c r="M69" i="1" l="1"/>
  <c r="M67" i="1"/>
  <c r="M65" i="1"/>
  <c r="M63" i="1"/>
  <c r="M61" i="1"/>
  <c r="M59" i="1"/>
  <c r="M57" i="1"/>
  <c r="M55" i="1"/>
  <c r="K13" i="1"/>
  <c r="K9" i="1"/>
  <c r="K18" i="1"/>
  <c r="K82" i="1"/>
  <c r="K78" i="1"/>
  <c r="K27" i="1"/>
  <c r="K24" i="1"/>
  <c r="K19" i="1"/>
  <c r="K84" i="1"/>
  <c r="M43" i="1"/>
  <c r="M51" i="1"/>
  <c r="L85" i="1"/>
  <c r="M53" i="1"/>
  <c r="M49" i="1"/>
  <c r="M41" i="1"/>
  <c r="M39" i="1"/>
  <c r="M47" i="1"/>
  <c r="M45" i="1"/>
  <c r="M58" i="1"/>
  <c r="M62" i="1"/>
  <c r="M70" i="1"/>
  <c r="M68" i="1"/>
  <c r="L65" i="1" l="1"/>
  <c r="L54" i="1"/>
  <c r="L46" i="1"/>
  <c r="L71" i="1"/>
  <c r="B93" i="1"/>
  <c r="M71" i="1" l="1"/>
  <c r="H32" i="1" l="1"/>
  <c r="K32" i="1"/>
  <c r="I32" i="1"/>
  <c r="F95" i="1" l="1"/>
  <c r="F97" i="1"/>
  <c r="F96" i="1"/>
  <c r="F101" i="1" l="1"/>
</calcChain>
</file>

<file path=xl/sharedStrings.xml><?xml version="1.0" encoding="utf-8"?>
<sst xmlns="http://schemas.openxmlformats.org/spreadsheetml/2006/main" count="175" uniqueCount="140">
  <si>
    <t>ČÍSLO</t>
  </si>
  <si>
    <t>PRAVIDLO</t>
  </si>
  <si>
    <t>BODY</t>
  </si>
  <si>
    <t>ALTERNATIVA</t>
  </si>
  <si>
    <t>SPORTOVNÍ</t>
  </si>
  <si>
    <t>SOUČET</t>
  </si>
  <si>
    <t>HODNOCENÍ</t>
  </si>
  <si>
    <t>PERSONÁLNÍ</t>
  </si>
  <si>
    <t>TRENÉR BRANKÁŘŮ</t>
  </si>
  <si>
    <t>INFRASTRUKTURA</t>
  </si>
  <si>
    <t>FINANCE</t>
  </si>
  <si>
    <t>CELKOVÉ HODNOCENÍ</t>
  </si>
  <si>
    <t>POZNÁMKY:</t>
  </si>
  <si>
    <t>HLAVNÍ TRENÉR U17</t>
  </si>
  <si>
    <t>ASISTENT U17</t>
  </si>
  <si>
    <t>HLAVNÍ TRENÉR U16</t>
  </si>
  <si>
    <t>ASISTENT U16</t>
  </si>
  <si>
    <t>HLAVNÍ TRENÉR U19</t>
  </si>
  <si>
    <t>ASISTENT U19</t>
  </si>
  <si>
    <t>POČET KMENOVÝCH HRÁČŮ U18</t>
  </si>
  <si>
    <t>POČET KMENOVÝCH HRÁČŮ U17</t>
  </si>
  <si>
    <t>POČET KMENOVÝCH HRÁČŮ U16</t>
  </si>
  <si>
    <t>HLAVNÍ TRENÉR U18</t>
  </si>
  <si>
    <t>ASISTENT U18</t>
  </si>
  <si>
    <t>KONDIČNÍ TRENÉR</t>
  </si>
  <si>
    <t>PROTOKOL HODNOCENÍ KLUBOVÉ AKADEMIE</t>
  </si>
  <si>
    <t>POČET KMENOVÝCH HRÁČŮ U15</t>
  </si>
  <si>
    <t>POČET KMENOVÝCH HRÁČŮ U14</t>
  </si>
  <si>
    <t>POČET KMENOVÝCH HRÁČŮ U13</t>
  </si>
  <si>
    <t>POČET KMENOVÝCH HRÁČŮ U12</t>
  </si>
  <si>
    <t>POČET KMENOVÝCH HRÁČŮ U11</t>
  </si>
  <si>
    <t>POČET KMENOVÝCH HRÁČŮ U10</t>
  </si>
  <si>
    <t>POČET KMENOVÝCH HRÁČŮ U9</t>
  </si>
  <si>
    <t>POČET KMENOVÝCH HRÁČŮ U8</t>
  </si>
  <si>
    <t>POČET KMENOVÝCH HRÁČŮ U7</t>
  </si>
  <si>
    <t>POČET KMENOVÝCH HRÁČŮ U6</t>
  </si>
  <si>
    <t>POČET VYCHOVANÝCH REPREZENTANTŮ U17</t>
  </si>
  <si>
    <t>POČET VYCHOVANÝCH REPREZENTANTŮ U19</t>
  </si>
  <si>
    <t>POČET VYCHOVANÝCH REPREZENTANTŮ A-TÝM</t>
  </si>
  <si>
    <t>POČET VYCHOVANÝCH REPREZENTANTŮ U21</t>
  </si>
  <si>
    <t>POČET VYCHOVANÝCH HRÁČŮ PRO 1. LIGU</t>
  </si>
  <si>
    <t>POČET VYCHOVANÝCH HRÁČŮ PRO 2. LIGU</t>
  </si>
  <si>
    <t>KRITÉRIUM SPORTOVNÍ</t>
  </si>
  <si>
    <t>ŠÉFTRENÉR KA</t>
  </si>
  <si>
    <t>FYZIOTERAPEUT</t>
  </si>
  <si>
    <t>ASISTENT U12</t>
  </si>
  <si>
    <t>HLAVNÍ TRENÉR U15</t>
  </si>
  <si>
    <t>ASISTENT U15</t>
  </si>
  <si>
    <t>HLAVNÍ TRENÉR U14</t>
  </si>
  <si>
    <t>ASISTENT U14</t>
  </si>
  <si>
    <t>HLAVNÍ TRENÉR U13</t>
  </si>
  <si>
    <t>ASISTENT U13</t>
  </si>
  <si>
    <t>HLAVNÍ TRENÉR U12</t>
  </si>
  <si>
    <t>HLAVNÍ TRENÉR U11</t>
  </si>
  <si>
    <t>ASISTENT U11</t>
  </si>
  <si>
    <t>HLAVNÍ TRENÉR U10</t>
  </si>
  <si>
    <t>ASISTENT U10</t>
  </si>
  <si>
    <t>HLAVNÍ TRENÉR U9</t>
  </si>
  <si>
    <t>ASISTENT U9</t>
  </si>
  <si>
    <t>HLAVNÍ TRENÉR U8</t>
  </si>
  <si>
    <t>ASISTENT U8</t>
  </si>
  <si>
    <t>HLAVNÍ TRENÉR U7</t>
  </si>
  <si>
    <t>ASISTENT U7</t>
  </si>
  <si>
    <t>HLAVNÍ TRENÉR U6</t>
  </si>
  <si>
    <t>ASISTENT U6</t>
  </si>
  <si>
    <t>KRITÉRIUM PERSONÁLNÍ</t>
  </si>
  <si>
    <t>TRENÉŘI</t>
  </si>
  <si>
    <t>ÚROVEŇ LICENCE/VZDĚLÁNÍ</t>
  </si>
  <si>
    <t>POČET HRÁČŮ</t>
  </si>
  <si>
    <t>ÚROVEŇ SOUTĚŽÍ</t>
  </si>
  <si>
    <t>MEZISOUČET</t>
  </si>
  <si>
    <t xml:space="preserve">SOUČET ZA SPORTOVNÍ KRITÉRIUM CELKEM </t>
  </si>
  <si>
    <t>MEZISOUČET MUŽI</t>
  </si>
  <si>
    <t>MEZISOUČET ŽÁCI</t>
  </si>
  <si>
    <t>MEZISOUČET DOROST</t>
  </si>
  <si>
    <t>MEZISOUČET PŘÍPRAVKY</t>
  </si>
  <si>
    <t>SOUTĚŽ U17</t>
  </si>
  <si>
    <t>SOUTĚŽ U19</t>
  </si>
  <si>
    <t>SOUTĚŽ U18</t>
  </si>
  <si>
    <t>SOUTĚŽ U16</t>
  </si>
  <si>
    <t>SOUTĚŽ U14</t>
  </si>
  <si>
    <t>SOUTĚŽ U15</t>
  </si>
  <si>
    <t>MUŽSKÉ SOUTĚŽE</t>
  </si>
  <si>
    <t>DOROSTENECKÉ SOUTĚŽE</t>
  </si>
  <si>
    <t>ŽÁKOVSKÉ SOUTĚŽE</t>
  </si>
  <si>
    <t>PŘÍPRAVKY</t>
  </si>
  <si>
    <t>FYZIOTERAPEUTI</t>
  </si>
  <si>
    <t>DOROST</t>
  </si>
  <si>
    <t>ŽÁCI</t>
  </si>
  <si>
    <t>UEFA ETM A</t>
  </si>
  <si>
    <t>TECHNICKÝ TÝM</t>
  </si>
  <si>
    <t>LÉKAŘ</t>
  </si>
  <si>
    <t xml:space="preserve">KT </t>
  </si>
  <si>
    <t>SOUTĚŽ "A" TÝM MUŽI</t>
  </si>
  <si>
    <t>SOUTĚŽ "B" TÝM MUŽI</t>
  </si>
  <si>
    <t>KRITÉRIUM SOUTĚŽE</t>
  </si>
  <si>
    <t>NÁZEV KLUBU</t>
  </si>
  <si>
    <t>MEZISOUČET TECHNICKÝ T.</t>
  </si>
  <si>
    <t>POČET KMENOVÝCH HRÁČŮ U19</t>
  </si>
  <si>
    <t>Licence UEFA Pro</t>
  </si>
  <si>
    <t>Licence trenér mládeže UEFA A</t>
  </si>
  <si>
    <t>Licence UEFA A</t>
  </si>
  <si>
    <t>Licence trenér mládeže UEFA B</t>
  </si>
  <si>
    <t>Licence UEFA B</t>
  </si>
  <si>
    <t>Licence UEFA C</t>
  </si>
  <si>
    <t>Licence FAČR C</t>
  </si>
  <si>
    <t>Leader Certificate</t>
  </si>
  <si>
    <t>Licence trenér brankářů UEFA A</t>
  </si>
  <si>
    <t>Licence trenér brankářů FAČR A</t>
  </si>
  <si>
    <t>Licence trenér brankářů UEFA B</t>
  </si>
  <si>
    <t>Licence trenér brankářů FAČR B</t>
  </si>
  <si>
    <t>Fyzioterapeut (Mgr.)</t>
  </si>
  <si>
    <t>Lékař</t>
  </si>
  <si>
    <t>Licence kondiční trenér FAČR A</t>
  </si>
  <si>
    <t>Licence kondiční trenér FAČR B</t>
  </si>
  <si>
    <t>Fyzioterapeut (Bc., Dis.)</t>
  </si>
  <si>
    <t>Absolvent VŠ - zaměření kondice (Mgr./Bc.)</t>
  </si>
  <si>
    <t>Kondiční trenér - jiné</t>
  </si>
  <si>
    <t>1. liga</t>
  </si>
  <si>
    <t>2. liga</t>
  </si>
  <si>
    <t>3. liga</t>
  </si>
  <si>
    <t>4. liga</t>
  </si>
  <si>
    <t>5. liga</t>
  </si>
  <si>
    <t>6. liga</t>
  </si>
  <si>
    <t>7. liga</t>
  </si>
  <si>
    <t>1. liga (Celostátní liga staršího/mladšího dorostu)</t>
  </si>
  <si>
    <t>2. liga (Česká a Moravskoslezská liga staršího/mladšího dorostu)</t>
  </si>
  <si>
    <t>3. liga (Česká a Moravskoslezská divize staršího/mladšího dorostu)</t>
  </si>
  <si>
    <t xml:space="preserve">Krajský přebor </t>
  </si>
  <si>
    <t>Další krajská soutěž</t>
  </si>
  <si>
    <t>1. liga (Česká a Moravskoslezská liga starších žáků)</t>
  </si>
  <si>
    <t>Krajský přebor</t>
  </si>
  <si>
    <t>HRÁČ V KLUBU (§ 117)</t>
  </si>
  <si>
    <t>HRÁČ V REPREZENTACI
(§ 118)</t>
  </si>
  <si>
    <t>HRÁČ V LFA (§ 119)</t>
  </si>
  <si>
    <t>POČET VYCHOVANÝCH HRÁČŮ DO KA 1 A 2 (1. liga)</t>
  </si>
  <si>
    <t>HRÁČ DO KA (§ 120)</t>
  </si>
  <si>
    <t>SOUTĚŽE</t>
  </si>
  <si>
    <t>2. liga (Česká a Moravskoslezská divize starších žáků)</t>
  </si>
  <si>
    <t>POČET VYCHOVANÝCH HRÁČŮ DO KA 1-3 (2. liga) a KA 3 (1. liga)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</si>
</sst>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2" tint="-0.749992370372631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2"/>
      <color theme="9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0"/>
      <color rgb="FFFFFFFF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31869B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94529"/>
        <bgColor rgb="FF000000"/>
      </patternFill>
    </fill>
    <fill>
      <patternFill patternType="solid">
        <fgColor rgb="FF31869B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40">
    <xf numFmtId="0" fontId="0" fillId="0" borderId="0" xfId="0"/>
    <xf numFmtId="0" fontId="9" fillId="6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7" borderId="1" xfId="0" applyFill="1" applyBorder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1" fontId="5" fillId="5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9" fillId="5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" fontId="22" fillId="13" borderId="0" xfId="0" applyNumberFormat="1" applyFont="1" applyFill="1" applyAlignment="1" applyProtection="1">
      <alignment horizontal="center" vertical="center"/>
      <protection locked="0"/>
    </xf>
    <xf numFmtId="1" fontId="17" fillId="5" borderId="0" xfId="0" applyNumberFormat="1" applyFont="1" applyFill="1" applyAlignment="1" applyProtection="1">
      <alignment horizontal="center" vertical="center"/>
      <protection locked="0"/>
    </xf>
    <xf numFmtId="9" fontId="13" fillId="0" borderId="0" xfId="113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13" fillId="0" borderId="10" xfId="0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12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" fontId="7" fillId="3" borderId="0" xfId="0" applyNumberFormat="1" applyFont="1" applyFill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Protection="1">
      <protection locked="0"/>
    </xf>
    <xf numFmtId="1" fontId="24" fillId="14" borderId="0" xfId="0" applyNumberFormat="1" applyFont="1" applyFill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12" borderId="0" xfId="0" applyFill="1" applyAlignment="1" applyProtection="1">
      <alignment horizontal="left"/>
      <protection locked="0"/>
    </xf>
    <xf numFmtId="0" fontId="0" fillId="12" borderId="0" xfId="0" applyFill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6" fillId="4" borderId="0" xfId="0" applyNumberFormat="1" applyFont="1" applyFill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6" borderId="0" xfId="0" applyFont="1" applyFill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21" fillId="0" borderId="0" xfId="0" applyNumberFormat="1" applyFont="1" applyProtection="1">
      <protection locked="0"/>
    </xf>
    <xf numFmtId="0" fontId="13" fillId="7" borderId="1" xfId="0" applyFont="1" applyFill="1" applyBorder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1" fontId="0" fillId="2" borderId="1" xfId="0" applyNumberFormat="1" applyFill="1" applyBorder="1" applyAlignment="1" applyProtection="1">
      <alignment horizontal="center" vertical="center"/>
      <protection hidden="1"/>
    </xf>
    <xf numFmtId="1" fontId="7" fillId="3" borderId="0" xfId="0" applyNumberFormat="1" applyFont="1" applyFill="1" applyAlignment="1" applyProtection="1">
      <alignment horizontal="center" vertical="center"/>
      <protection hidden="1"/>
    </xf>
    <xf numFmtId="1" fontId="0" fillId="7" borderId="1" xfId="0" applyNumberFormat="1" applyFill="1" applyBorder="1" applyAlignment="1" applyProtection="1">
      <alignment horizontal="center"/>
      <protection hidden="1"/>
    </xf>
    <xf numFmtId="1" fontId="0" fillId="7" borderId="5" xfId="0" applyNumberFormat="1" applyFill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0" fontId="0" fillId="1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Protection="1"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left" vertical="center"/>
      <protection locked="0"/>
    </xf>
    <xf numFmtId="0" fontId="0" fillId="8" borderId="4" xfId="0" applyFill="1" applyBorder="1" applyAlignment="1" applyProtection="1">
      <alignment horizontal="left" vertical="center"/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1" fontId="17" fillId="4" borderId="13" xfId="0" applyNumberFormat="1" applyFont="1" applyFill="1" applyBorder="1" applyAlignment="1" applyProtection="1">
      <alignment horizontal="center" vertical="center"/>
      <protection locked="0"/>
    </xf>
    <xf numFmtId="1" fontId="17" fillId="4" borderId="0" xfId="0" applyNumberFormat="1" applyFont="1" applyFill="1" applyAlignment="1" applyProtection="1">
      <alignment horizontal="center" vertical="center"/>
      <protection locked="0"/>
    </xf>
    <xf numFmtId="1" fontId="17" fillId="3" borderId="0" xfId="0" applyNumberFormat="1" applyFont="1" applyFill="1" applyAlignment="1" applyProtection="1">
      <alignment horizontal="center" vertical="center"/>
      <protection locked="0"/>
    </xf>
    <xf numFmtId="1" fontId="17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0" fillId="6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0" fillId="6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6" fillId="6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</cellXfs>
  <cellStyles count="114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Hypertextový odkaz" xfId="39" builtinId="8" hidden="1"/>
    <cellStyle name="Hypertextový odkaz" xfId="41" builtinId="8" hidden="1"/>
    <cellStyle name="Hypertextový odkaz" xfId="43" builtinId="8" hidden="1"/>
    <cellStyle name="Hypertextový odkaz" xfId="45" builtinId="8" hidden="1"/>
    <cellStyle name="Hypertextový odkaz" xfId="47" builtinId="8" hidden="1"/>
    <cellStyle name="Hypertextový odkaz" xfId="49" builtinId="8" hidden="1"/>
    <cellStyle name="Hypertextový odkaz" xfId="51" builtinId="8" hidden="1"/>
    <cellStyle name="Hypertextový odkaz" xfId="53" builtinId="8" hidden="1"/>
    <cellStyle name="Hypertextový odkaz" xfId="55" builtinId="8" hidden="1"/>
    <cellStyle name="Hypertextový odkaz" xfId="57" builtinId="8" hidden="1"/>
    <cellStyle name="Hypertextový odkaz" xfId="59" builtinId="8" hidden="1"/>
    <cellStyle name="Hypertextový odkaz" xfId="61" builtinId="8" hidden="1"/>
    <cellStyle name="Hypertextový odkaz" xfId="63" builtinId="8" hidden="1"/>
    <cellStyle name="Hypertextový odkaz" xfId="65" builtinId="8" hidden="1"/>
    <cellStyle name="Hypertextový odkaz" xfId="67" builtinId="8" hidden="1"/>
    <cellStyle name="Hypertextový odkaz" xfId="69" builtinId="8" hidden="1"/>
    <cellStyle name="Hypertextový odkaz" xfId="71" builtinId="8" hidden="1"/>
    <cellStyle name="Hypertextový odkaz" xfId="73" builtinId="8" hidden="1"/>
    <cellStyle name="Hypertextový odkaz" xfId="75" builtinId="8" hidden="1"/>
    <cellStyle name="Hypertextový odkaz" xfId="77" builtinId="8" hidden="1"/>
    <cellStyle name="Hypertextový odkaz" xfId="79" builtinId="8" hidden="1"/>
    <cellStyle name="Hypertextový odkaz" xfId="81" builtinId="8" hidden="1"/>
    <cellStyle name="Hypertextový odkaz" xfId="83" builtinId="8" hidden="1"/>
    <cellStyle name="Hypertextový odkaz" xfId="85" builtinId="8" hidden="1"/>
    <cellStyle name="Hypertextový odkaz" xfId="87" builtinId="8" hidden="1"/>
    <cellStyle name="Hypertextový odkaz" xfId="89" builtinId="8" hidden="1"/>
    <cellStyle name="Hypertextový odkaz" xfId="91" builtinId="8" hidden="1"/>
    <cellStyle name="Hypertextový odkaz" xfId="93" builtinId="8" hidden="1"/>
    <cellStyle name="Hypertextový odkaz" xfId="95" builtinId="8" hidden="1"/>
    <cellStyle name="Hypertextový odkaz" xfId="97" builtinId="8" hidden="1"/>
    <cellStyle name="Hypertextový odkaz" xfId="99" builtinId="8" hidden="1"/>
    <cellStyle name="Hypertextový odkaz" xfId="101" builtinId="8" hidden="1"/>
    <cellStyle name="Hypertextový odkaz" xfId="103" builtinId="8" hidden="1"/>
    <cellStyle name="Hypertextový odkaz" xfId="105" builtinId="8" hidden="1"/>
    <cellStyle name="Hypertextový odkaz" xfId="107" builtinId="8" hidden="1"/>
    <cellStyle name="Hypertextový odkaz" xfId="109" builtinId="8" hidden="1"/>
    <cellStyle name="Hypertextový odkaz" xfId="1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  <cellStyle name="Použitý hypertextový odkaz" xfId="40" builtinId="9" hidden="1"/>
    <cellStyle name="Použitý hypertextový odkaz" xfId="42" builtinId="9" hidden="1"/>
    <cellStyle name="Použitý hypertextový odkaz" xfId="44" builtinId="9" hidden="1"/>
    <cellStyle name="Použitý hypertextový odkaz" xfId="46" builtinId="9" hidden="1"/>
    <cellStyle name="Použitý hypertextový odkaz" xfId="48" builtinId="9" hidden="1"/>
    <cellStyle name="Použitý hypertextový odkaz" xfId="50" builtinId="9" hidden="1"/>
    <cellStyle name="Použitý hypertextový odkaz" xfId="52" builtinId="9" hidden="1"/>
    <cellStyle name="Použitý hypertextový odkaz" xfId="54" builtinId="9" hidden="1"/>
    <cellStyle name="Použitý hypertextový odkaz" xfId="56" builtinId="9" hidden="1"/>
    <cellStyle name="Použitý hypertextový odkaz" xfId="58" builtinId="9" hidden="1"/>
    <cellStyle name="Použitý hypertextový odkaz" xfId="60" builtinId="9" hidden="1"/>
    <cellStyle name="Použitý hypertextový odkaz" xfId="62" builtinId="9" hidden="1"/>
    <cellStyle name="Použitý hypertextový odkaz" xfId="64" builtinId="9" hidden="1"/>
    <cellStyle name="Použitý hypertextový odkaz" xfId="66" builtinId="9" hidden="1"/>
    <cellStyle name="Použitý hypertextový odkaz" xfId="68" builtinId="9" hidden="1"/>
    <cellStyle name="Použitý hypertextový odkaz" xfId="70" builtinId="9" hidden="1"/>
    <cellStyle name="Použitý hypertextový odkaz" xfId="72" builtinId="9" hidden="1"/>
    <cellStyle name="Použitý hypertextový odkaz" xfId="74" builtinId="9" hidden="1"/>
    <cellStyle name="Použitý hypertextový odkaz" xfId="76" builtinId="9" hidden="1"/>
    <cellStyle name="Použitý hypertextový odkaz" xfId="78" builtinId="9" hidden="1"/>
    <cellStyle name="Použitý hypertextový odkaz" xfId="80" builtinId="9" hidden="1"/>
    <cellStyle name="Použitý hypertextový odkaz" xfId="82" builtinId="9" hidden="1"/>
    <cellStyle name="Použitý hypertextový odkaz" xfId="84" builtinId="9" hidden="1"/>
    <cellStyle name="Použitý hypertextový odkaz" xfId="86" builtinId="9" hidden="1"/>
    <cellStyle name="Použitý hypertextový odkaz" xfId="88" builtinId="9" hidden="1"/>
    <cellStyle name="Použitý hypertextový odkaz" xfId="90" builtinId="9" hidden="1"/>
    <cellStyle name="Použitý hypertextový odkaz" xfId="92" builtinId="9" hidden="1"/>
    <cellStyle name="Použitý hypertextový odkaz" xfId="94" builtinId="9" hidden="1"/>
    <cellStyle name="Použitý hypertextový odkaz" xfId="96" builtinId="9" hidden="1"/>
    <cellStyle name="Použitý hypertextový odkaz" xfId="98" builtinId="9" hidden="1"/>
    <cellStyle name="Použitý hypertextový odkaz" xfId="100" builtinId="9" hidden="1"/>
    <cellStyle name="Použitý hypertextový odkaz" xfId="102" builtinId="9" hidden="1"/>
    <cellStyle name="Použitý hypertextový odkaz" xfId="104" builtinId="9" hidden="1"/>
    <cellStyle name="Použitý hypertextový odkaz" xfId="106" builtinId="9" hidden="1"/>
    <cellStyle name="Použitý hypertextový odkaz" xfId="108" builtinId="9" hidden="1"/>
    <cellStyle name="Použitý hypertextový odkaz" xfId="110" builtinId="9" hidden="1"/>
    <cellStyle name="Použitý hypertextový odkaz" xfId="112" builtinId="9" hidden="1"/>
    <cellStyle name="Procenta" xfId="1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showGridLines="0" tabSelected="1" zoomScale="68" zoomScaleNormal="90" workbookViewId="0">
      <pane ySplit="2" topLeftCell="A3" activePane="bottomLeft" state="frozen"/>
      <selection pane="bottomLeft" activeCell="AD19" sqref="AD19"/>
    </sheetView>
  </sheetViews>
  <sheetFormatPr baseColWidth="10" defaultColWidth="11" defaultRowHeight="16" x14ac:dyDescent="0.2"/>
  <cols>
    <col min="1" max="1" width="22" style="2" customWidth="1"/>
    <col min="2" max="2" width="5.6640625" style="2" bestFit="1" customWidth="1"/>
    <col min="3" max="3" width="52.6640625" style="2" customWidth="1"/>
    <col min="4" max="4" width="26.5" style="2" bestFit="1" customWidth="1"/>
    <col min="5" max="6" width="16.6640625" style="2" bestFit="1" customWidth="1"/>
    <col min="7" max="9" width="10.6640625" style="2" customWidth="1"/>
    <col min="10" max="13" width="11" style="2"/>
    <col min="14" max="18" width="4.1640625" style="2" customWidth="1"/>
    <col min="19" max="19" width="27.5" style="2" hidden="1" customWidth="1"/>
    <col min="20" max="20" width="11" style="2" hidden="1" customWidth="1"/>
    <col min="21" max="21" width="56.33203125" style="2" hidden="1" customWidth="1"/>
    <col min="22" max="22" width="15" style="2" hidden="1" customWidth="1"/>
    <col min="23" max="23" width="43" style="2" hidden="1" customWidth="1"/>
    <col min="24" max="24" width="16.6640625" style="2" hidden="1" customWidth="1"/>
    <col min="25" max="25" width="15" style="2" customWidth="1"/>
    <col min="26" max="26" width="11" style="2" customWidth="1"/>
    <col min="27" max="16384" width="11" style="2"/>
  </cols>
  <sheetData>
    <row r="1" spans="1:18" ht="19" x14ac:dyDescent="0.25">
      <c r="A1" s="128" t="s">
        <v>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"/>
    </row>
    <row r="2" spans="1:18" ht="34" x14ac:dyDescent="0.4">
      <c r="A2" s="109" t="s">
        <v>96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3"/>
    </row>
    <row r="4" spans="1:18" x14ac:dyDescent="0.2">
      <c r="A4" s="131" t="s">
        <v>42</v>
      </c>
      <c r="B4" s="131" t="s">
        <v>0</v>
      </c>
      <c r="C4" s="131" t="s">
        <v>1</v>
      </c>
      <c r="D4" s="132" t="s">
        <v>68</v>
      </c>
      <c r="E4" s="132"/>
      <c r="F4" s="132"/>
      <c r="G4" s="132"/>
      <c r="H4" s="132"/>
      <c r="I4" s="132"/>
      <c r="J4" s="132"/>
      <c r="K4" s="132"/>
      <c r="L4" s="131" t="s">
        <v>2</v>
      </c>
    </row>
    <row r="5" spans="1:18" x14ac:dyDescent="0.2">
      <c r="A5" s="131"/>
      <c r="B5" s="131"/>
      <c r="C5" s="131"/>
      <c r="D5" s="4"/>
      <c r="E5" s="4"/>
      <c r="F5" s="4"/>
      <c r="G5" s="4"/>
      <c r="H5" s="4"/>
      <c r="I5" s="4"/>
      <c r="J5" s="4"/>
      <c r="K5" s="4"/>
      <c r="L5" s="131"/>
    </row>
    <row r="6" spans="1:18" s="9" customFormat="1" x14ac:dyDescent="0.2">
      <c r="A6" s="138" t="s">
        <v>132</v>
      </c>
      <c r="B6" s="5">
        <v>1</v>
      </c>
      <c r="C6" s="6" t="s">
        <v>98</v>
      </c>
      <c r="D6" s="7"/>
      <c r="E6" s="104"/>
      <c r="F6" s="104"/>
      <c r="G6" s="104"/>
      <c r="H6" s="8"/>
      <c r="I6" s="8"/>
      <c r="J6" s="8"/>
      <c r="K6" s="8"/>
      <c r="L6" s="68">
        <f>D6*1</f>
        <v>0</v>
      </c>
      <c r="O6" s="10"/>
      <c r="P6" s="10"/>
      <c r="Q6" s="10"/>
      <c r="R6" s="10"/>
    </row>
    <row r="7" spans="1:18" s="9" customFormat="1" x14ac:dyDescent="0.2">
      <c r="A7" s="136"/>
      <c r="B7" s="5">
        <v>2</v>
      </c>
      <c r="C7" s="6" t="s">
        <v>19</v>
      </c>
      <c r="D7" s="7"/>
      <c r="E7" s="104"/>
      <c r="F7" s="104"/>
      <c r="G7" s="104"/>
      <c r="H7" s="8"/>
      <c r="I7" s="8"/>
      <c r="J7" s="8"/>
      <c r="K7" s="8"/>
      <c r="L7" s="68">
        <f>D7*1</f>
        <v>0</v>
      </c>
      <c r="O7" s="10"/>
      <c r="P7" s="10"/>
      <c r="Q7" s="10"/>
      <c r="R7" s="10"/>
    </row>
    <row r="8" spans="1:18" s="9" customFormat="1" x14ac:dyDescent="0.2">
      <c r="A8" s="136"/>
      <c r="B8" s="5">
        <v>3</v>
      </c>
      <c r="C8" s="6" t="s">
        <v>20</v>
      </c>
      <c r="D8" s="7"/>
      <c r="E8" s="104"/>
      <c r="F8" s="104"/>
      <c r="G8" s="104"/>
      <c r="H8" s="8"/>
      <c r="I8" s="8"/>
      <c r="J8" s="8"/>
      <c r="K8" s="8"/>
      <c r="L8" s="68">
        <f t="shared" ref="L8:L19" si="0">D8*1</f>
        <v>0</v>
      </c>
      <c r="O8" s="10"/>
      <c r="P8" s="10"/>
      <c r="Q8" s="10"/>
      <c r="R8" s="10"/>
    </row>
    <row r="9" spans="1:18" s="9" customFormat="1" x14ac:dyDescent="0.2">
      <c r="A9" s="136"/>
      <c r="B9" s="5">
        <v>4</v>
      </c>
      <c r="C9" s="6" t="s">
        <v>21</v>
      </c>
      <c r="D9" s="7"/>
      <c r="E9" s="104"/>
      <c r="F9" s="104"/>
      <c r="G9" s="104"/>
      <c r="H9" s="8"/>
      <c r="I9" s="8"/>
      <c r="J9" s="11" t="s">
        <v>87</v>
      </c>
      <c r="K9" s="69">
        <f>SUM(L6:L9)</f>
        <v>0</v>
      </c>
      <c r="L9" s="68">
        <f t="shared" si="0"/>
        <v>0</v>
      </c>
      <c r="O9" s="10"/>
      <c r="P9" s="10"/>
      <c r="Q9" s="10"/>
      <c r="R9" s="10"/>
    </row>
    <row r="10" spans="1:18" s="9" customFormat="1" x14ac:dyDescent="0.2">
      <c r="A10" s="136"/>
      <c r="B10" s="5">
        <v>5</v>
      </c>
      <c r="C10" s="6" t="s">
        <v>26</v>
      </c>
      <c r="D10" s="7"/>
      <c r="E10" s="104"/>
      <c r="F10" s="104"/>
      <c r="G10" s="104"/>
      <c r="H10" s="8"/>
      <c r="I10" s="8"/>
      <c r="J10" s="8"/>
      <c r="K10" s="8"/>
      <c r="L10" s="68">
        <f t="shared" si="0"/>
        <v>0</v>
      </c>
      <c r="O10" s="10"/>
      <c r="P10" s="10"/>
      <c r="Q10" s="10"/>
      <c r="R10" s="10"/>
    </row>
    <row r="11" spans="1:18" s="9" customFormat="1" x14ac:dyDescent="0.2">
      <c r="A11" s="136"/>
      <c r="B11" s="5">
        <v>6</v>
      </c>
      <c r="C11" s="6" t="s">
        <v>27</v>
      </c>
      <c r="D11" s="7"/>
      <c r="E11" s="104"/>
      <c r="F11" s="104"/>
      <c r="G11" s="104"/>
      <c r="H11" s="8"/>
      <c r="I11" s="8"/>
      <c r="J11" s="8"/>
      <c r="K11" s="8"/>
      <c r="L11" s="68">
        <f t="shared" si="0"/>
        <v>0</v>
      </c>
      <c r="O11" s="10"/>
      <c r="P11" s="10"/>
      <c r="Q11" s="10"/>
      <c r="R11" s="10"/>
    </row>
    <row r="12" spans="1:18" s="9" customFormat="1" x14ac:dyDescent="0.2">
      <c r="A12" s="136"/>
      <c r="B12" s="5">
        <v>7</v>
      </c>
      <c r="C12" s="6" t="s">
        <v>28</v>
      </c>
      <c r="D12" s="7"/>
      <c r="E12" s="104"/>
      <c r="F12" s="104"/>
      <c r="G12" s="104"/>
      <c r="H12" s="8"/>
      <c r="I12" s="8"/>
      <c r="J12" s="8"/>
      <c r="K12" s="8"/>
      <c r="L12" s="68">
        <f t="shared" si="0"/>
        <v>0</v>
      </c>
      <c r="O12" s="10"/>
      <c r="P12" s="10"/>
      <c r="Q12" s="10"/>
      <c r="R12" s="10"/>
    </row>
    <row r="13" spans="1:18" s="9" customFormat="1" x14ac:dyDescent="0.2">
      <c r="A13" s="136"/>
      <c r="B13" s="5">
        <v>8</v>
      </c>
      <c r="C13" s="6" t="s">
        <v>29</v>
      </c>
      <c r="D13" s="7"/>
      <c r="E13" s="104"/>
      <c r="F13" s="104"/>
      <c r="G13" s="104"/>
      <c r="H13" s="8"/>
      <c r="I13" s="8"/>
      <c r="J13" s="13" t="s">
        <v>88</v>
      </c>
      <c r="K13" s="69">
        <f>SUM(L10:L13)</f>
        <v>0</v>
      </c>
      <c r="L13" s="68">
        <f t="shared" si="0"/>
        <v>0</v>
      </c>
      <c r="O13" s="10"/>
      <c r="P13" s="10"/>
      <c r="Q13" s="10"/>
      <c r="R13" s="10"/>
    </row>
    <row r="14" spans="1:18" s="9" customFormat="1" x14ac:dyDescent="0.2">
      <c r="A14" s="136"/>
      <c r="B14" s="5">
        <v>9</v>
      </c>
      <c r="C14" s="6" t="s">
        <v>30</v>
      </c>
      <c r="D14" s="7"/>
      <c r="E14" s="104"/>
      <c r="F14" s="104"/>
      <c r="G14" s="104"/>
      <c r="H14" s="8"/>
      <c r="I14" s="8"/>
      <c r="J14" s="8"/>
      <c r="K14" s="8"/>
      <c r="L14" s="68">
        <f t="shared" si="0"/>
        <v>0</v>
      </c>
      <c r="O14" s="10"/>
      <c r="P14" s="10"/>
      <c r="Q14" s="10"/>
      <c r="R14" s="10"/>
    </row>
    <row r="15" spans="1:18" s="9" customFormat="1" x14ac:dyDescent="0.2">
      <c r="A15" s="136"/>
      <c r="B15" s="5">
        <v>10</v>
      </c>
      <c r="C15" s="6" t="s">
        <v>31</v>
      </c>
      <c r="D15" s="7"/>
      <c r="E15" s="104"/>
      <c r="F15" s="104"/>
      <c r="G15" s="104"/>
      <c r="H15" s="8"/>
      <c r="I15" s="8"/>
      <c r="J15" s="8"/>
      <c r="K15" s="8"/>
      <c r="L15" s="68">
        <f t="shared" si="0"/>
        <v>0</v>
      </c>
      <c r="O15" s="10"/>
      <c r="P15" s="10"/>
      <c r="Q15" s="10"/>
      <c r="R15" s="10"/>
    </row>
    <row r="16" spans="1:18" s="9" customFormat="1" x14ac:dyDescent="0.2">
      <c r="A16" s="136"/>
      <c r="B16" s="5">
        <v>11</v>
      </c>
      <c r="C16" s="6" t="s">
        <v>32</v>
      </c>
      <c r="D16" s="7"/>
      <c r="E16" s="104"/>
      <c r="F16" s="104"/>
      <c r="G16" s="104"/>
      <c r="H16" s="8"/>
      <c r="I16" s="8"/>
      <c r="J16" s="8"/>
      <c r="K16" s="8"/>
      <c r="L16" s="68">
        <f t="shared" si="0"/>
        <v>0</v>
      </c>
      <c r="O16" s="10"/>
      <c r="P16" s="10"/>
      <c r="Q16" s="10"/>
      <c r="R16" s="10"/>
    </row>
    <row r="17" spans="1:18" s="9" customFormat="1" x14ac:dyDescent="0.2">
      <c r="A17" s="136"/>
      <c r="B17" s="5">
        <v>12</v>
      </c>
      <c r="C17" s="6" t="s">
        <v>33</v>
      </c>
      <c r="D17" s="7"/>
      <c r="E17" s="104"/>
      <c r="F17" s="104"/>
      <c r="G17" s="104"/>
      <c r="H17" s="8"/>
      <c r="I17" s="8"/>
      <c r="J17" s="8"/>
      <c r="K17" s="8"/>
      <c r="L17" s="68">
        <f t="shared" si="0"/>
        <v>0</v>
      </c>
      <c r="O17" s="10"/>
      <c r="P17" s="10"/>
      <c r="Q17" s="10"/>
      <c r="R17" s="10"/>
    </row>
    <row r="18" spans="1:18" s="9" customFormat="1" x14ac:dyDescent="0.2">
      <c r="A18" s="136"/>
      <c r="B18" s="5">
        <v>13</v>
      </c>
      <c r="C18" s="6" t="s">
        <v>34</v>
      </c>
      <c r="D18" s="7"/>
      <c r="E18" s="104"/>
      <c r="F18" s="104"/>
      <c r="G18" s="104"/>
      <c r="H18" s="8"/>
      <c r="I18" s="8"/>
      <c r="J18" s="14" t="s">
        <v>85</v>
      </c>
      <c r="K18" s="69">
        <f>SUM(L14:L19)</f>
        <v>0</v>
      </c>
      <c r="L18" s="68">
        <f t="shared" si="0"/>
        <v>0</v>
      </c>
      <c r="O18" s="10"/>
      <c r="P18" s="10"/>
      <c r="Q18" s="10"/>
      <c r="R18" s="10"/>
    </row>
    <row r="19" spans="1:18" s="9" customFormat="1" x14ac:dyDescent="0.2">
      <c r="A19" s="136"/>
      <c r="B19" s="5">
        <v>14</v>
      </c>
      <c r="C19" s="6" t="s">
        <v>35</v>
      </c>
      <c r="D19" s="7"/>
      <c r="E19" s="104"/>
      <c r="F19" s="104"/>
      <c r="G19" s="104"/>
      <c r="H19" s="8"/>
      <c r="I19" s="8"/>
      <c r="J19" s="14" t="s">
        <v>70</v>
      </c>
      <c r="K19" s="69">
        <f>SUM(L6:L19)</f>
        <v>0</v>
      </c>
      <c r="L19" s="68">
        <f t="shared" si="0"/>
        <v>0</v>
      </c>
      <c r="M19" s="15"/>
      <c r="O19" s="10"/>
      <c r="P19" s="10"/>
      <c r="Q19" s="10"/>
      <c r="R19" s="10"/>
    </row>
    <row r="20" spans="1:18" s="9" customFormat="1" ht="7.25" customHeight="1" x14ac:dyDescent="0.2">
      <c r="A20" s="16"/>
      <c r="B20" s="17"/>
      <c r="C20" s="18"/>
      <c r="D20" s="19"/>
      <c r="E20" s="20"/>
      <c r="F20" s="21"/>
      <c r="G20" s="21"/>
      <c r="H20" s="22"/>
      <c r="I20" s="12"/>
      <c r="J20" s="12"/>
      <c r="K20" s="12"/>
      <c r="L20" s="23"/>
      <c r="O20" s="10"/>
      <c r="P20" s="10"/>
      <c r="Q20" s="10"/>
      <c r="R20" s="10"/>
    </row>
    <row r="21" spans="1:18" s="9" customFormat="1" x14ac:dyDescent="0.2">
      <c r="A21" s="137" t="s">
        <v>133</v>
      </c>
      <c r="B21" s="5">
        <v>15</v>
      </c>
      <c r="C21" s="24" t="s">
        <v>36</v>
      </c>
      <c r="D21" s="7"/>
      <c r="E21" s="94"/>
      <c r="F21" s="94"/>
      <c r="G21" s="94"/>
      <c r="H21" s="8"/>
      <c r="I21" s="8"/>
      <c r="J21" s="8">
        <v>0</v>
      </c>
      <c r="K21" s="8">
        <v>0</v>
      </c>
      <c r="L21" s="68">
        <f>D21*10</f>
        <v>0</v>
      </c>
      <c r="O21" s="10"/>
      <c r="P21" s="10"/>
      <c r="Q21" s="10"/>
      <c r="R21" s="10"/>
    </row>
    <row r="22" spans="1:18" s="9" customFormat="1" x14ac:dyDescent="0.2">
      <c r="A22" s="136"/>
      <c r="B22" s="5">
        <v>16</v>
      </c>
      <c r="C22" s="24" t="s">
        <v>37</v>
      </c>
      <c r="D22" s="7"/>
      <c r="E22" s="94"/>
      <c r="F22" s="94"/>
      <c r="G22" s="94"/>
      <c r="H22" s="8"/>
      <c r="I22" s="8"/>
      <c r="J22" s="8"/>
      <c r="K22" s="8"/>
      <c r="L22" s="68">
        <f>D22*20</f>
        <v>0</v>
      </c>
      <c r="O22" s="10"/>
      <c r="P22" s="10"/>
      <c r="Q22" s="10"/>
      <c r="R22" s="10"/>
    </row>
    <row r="23" spans="1:18" s="9" customFormat="1" x14ac:dyDescent="0.2">
      <c r="A23" s="136"/>
      <c r="B23" s="5">
        <v>17</v>
      </c>
      <c r="C23" s="24" t="s">
        <v>39</v>
      </c>
      <c r="D23" s="7"/>
      <c r="E23" s="94"/>
      <c r="F23" s="94"/>
      <c r="G23" s="94"/>
      <c r="H23" s="8"/>
      <c r="I23" s="8"/>
      <c r="J23" s="8"/>
      <c r="K23" s="8"/>
      <c r="L23" s="68">
        <f>D23*40</f>
        <v>0</v>
      </c>
      <c r="O23" s="10"/>
      <c r="P23" s="10"/>
      <c r="Q23" s="10"/>
      <c r="R23" s="10"/>
    </row>
    <row r="24" spans="1:18" s="9" customFormat="1" x14ac:dyDescent="0.2">
      <c r="A24" s="136"/>
      <c r="B24" s="5">
        <v>18</v>
      </c>
      <c r="C24" s="24" t="s">
        <v>38</v>
      </c>
      <c r="D24" s="7"/>
      <c r="E24" s="94"/>
      <c r="F24" s="94"/>
      <c r="G24" s="94"/>
      <c r="H24" s="8"/>
      <c r="I24" s="8"/>
      <c r="J24" s="14" t="s">
        <v>70</v>
      </c>
      <c r="K24" s="69">
        <f>SUM(L21:L24)</f>
        <v>0</v>
      </c>
      <c r="L24" s="68">
        <f>D24*60</f>
        <v>0</v>
      </c>
      <c r="M24" s="15"/>
      <c r="O24" s="10"/>
      <c r="P24" s="10"/>
      <c r="Q24" s="10"/>
      <c r="R24" s="10"/>
    </row>
    <row r="25" spans="1:18" s="9" customFormat="1" ht="7.25" customHeight="1" x14ac:dyDescent="0.2">
      <c r="A25" s="16"/>
      <c r="B25" s="17"/>
      <c r="C25" s="18"/>
      <c r="D25" s="19"/>
      <c r="E25" s="20"/>
      <c r="F25" s="25"/>
      <c r="G25" s="25"/>
      <c r="H25" s="22"/>
      <c r="I25" s="12"/>
      <c r="J25" s="12"/>
      <c r="K25" s="12"/>
      <c r="L25" s="23"/>
      <c r="O25" s="10"/>
      <c r="P25" s="10"/>
      <c r="Q25" s="10"/>
      <c r="R25" s="10"/>
    </row>
    <row r="26" spans="1:18" s="9" customFormat="1" x14ac:dyDescent="0.2">
      <c r="A26" s="136" t="s">
        <v>134</v>
      </c>
      <c r="B26" s="5">
        <v>19</v>
      </c>
      <c r="C26" s="24" t="s">
        <v>40</v>
      </c>
      <c r="D26" s="7"/>
      <c r="E26" s="94"/>
      <c r="F26" s="94"/>
      <c r="G26" s="94"/>
      <c r="H26" s="8"/>
      <c r="I26" s="8"/>
      <c r="J26" s="8">
        <v>0</v>
      </c>
      <c r="K26" s="8">
        <v>0</v>
      </c>
      <c r="L26" s="68">
        <f>D26*30</f>
        <v>0</v>
      </c>
      <c r="O26" s="10"/>
      <c r="P26" s="10"/>
      <c r="Q26" s="10"/>
      <c r="R26" s="10"/>
    </row>
    <row r="27" spans="1:18" s="9" customFormat="1" x14ac:dyDescent="0.2">
      <c r="A27" s="136"/>
      <c r="B27" s="5">
        <v>20</v>
      </c>
      <c r="C27" s="24" t="s">
        <v>41</v>
      </c>
      <c r="D27" s="7"/>
      <c r="E27" s="94"/>
      <c r="F27" s="94"/>
      <c r="G27" s="94"/>
      <c r="H27" s="8"/>
      <c r="I27" s="8"/>
      <c r="J27" s="14" t="s">
        <v>70</v>
      </c>
      <c r="K27" s="69">
        <f>SUM(L26:L27)</f>
        <v>0</v>
      </c>
      <c r="L27" s="68">
        <f>D27*10</f>
        <v>0</v>
      </c>
      <c r="M27" s="15"/>
      <c r="O27" s="10"/>
      <c r="P27" s="10"/>
      <c r="Q27" s="10"/>
      <c r="R27" s="10"/>
    </row>
    <row r="28" spans="1:18" s="9" customFormat="1" ht="7.25" customHeight="1" x14ac:dyDescent="0.2">
      <c r="A28" s="26"/>
      <c r="B28" s="5"/>
      <c r="C28" s="24"/>
      <c r="D28" s="27"/>
      <c r="E28" s="20"/>
      <c r="F28" s="28"/>
      <c r="G28" s="29"/>
      <c r="H28" s="22"/>
      <c r="I28" s="12"/>
      <c r="J28" s="12"/>
      <c r="K28" s="12"/>
      <c r="L28" s="7"/>
      <c r="O28" s="10"/>
      <c r="P28" s="10"/>
      <c r="Q28" s="10"/>
      <c r="R28" s="10"/>
    </row>
    <row r="29" spans="1:18" s="9" customFormat="1" ht="16" customHeight="1" x14ac:dyDescent="0.2">
      <c r="A29" s="103" t="s">
        <v>136</v>
      </c>
      <c r="B29" s="5">
        <v>21</v>
      </c>
      <c r="C29" s="24" t="s">
        <v>135</v>
      </c>
      <c r="D29" s="7"/>
      <c r="E29" s="94"/>
      <c r="F29" s="94"/>
      <c r="G29" s="94"/>
      <c r="H29" s="8"/>
      <c r="I29" s="8"/>
      <c r="J29" s="14"/>
      <c r="K29" s="8"/>
      <c r="L29" s="68">
        <f>D29*10</f>
        <v>0</v>
      </c>
      <c r="O29" s="10"/>
      <c r="P29" s="10"/>
      <c r="Q29" s="10"/>
      <c r="R29" s="10"/>
    </row>
    <row r="30" spans="1:18" s="9" customFormat="1" ht="16" customHeight="1" x14ac:dyDescent="0.2">
      <c r="A30" s="103"/>
      <c r="B30" s="5">
        <v>22</v>
      </c>
      <c r="C30" s="88" t="s">
        <v>139</v>
      </c>
      <c r="D30" s="23"/>
      <c r="E30" s="84"/>
      <c r="F30" s="84"/>
      <c r="G30" s="84"/>
      <c r="H30" s="8"/>
      <c r="I30" s="8"/>
      <c r="J30" s="14" t="s">
        <v>70</v>
      </c>
      <c r="K30" s="87">
        <f>SUM(L29:L30)</f>
        <v>0</v>
      </c>
      <c r="L30" s="68">
        <f>D30*5</f>
        <v>0</v>
      </c>
      <c r="O30" s="85"/>
      <c r="P30" s="85"/>
      <c r="Q30" s="85"/>
      <c r="R30" s="85"/>
    </row>
    <row r="31" spans="1:18" ht="16" customHeight="1" x14ac:dyDescent="0.2">
      <c r="A31" s="30"/>
      <c r="B31" s="17"/>
      <c r="C31" s="18"/>
      <c r="D31" s="31"/>
      <c r="E31" s="32"/>
      <c r="F31" s="139"/>
      <c r="G31" s="139"/>
      <c r="H31" s="33"/>
      <c r="I31" s="34"/>
      <c r="J31" s="12"/>
      <c r="K31" s="12"/>
      <c r="L31" s="35"/>
      <c r="O31" s="10"/>
      <c r="P31" s="10"/>
      <c r="Q31" s="10"/>
      <c r="R31" s="10"/>
    </row>
    <row r="32" spans="1:18" x14ac:dyDescent="0.2">
      <c r="A32" s="97" t="s">
        <v>71</v>
      </c>
      <c r="B32" s="98"/>
      <c r="C32" s="98"/>
      <c r="D32" s="98"/>
      <c r="E32" s="98"/>
      <c r="F32" s="98"/>
      <c r="G32" s="99"/>
      <c r="H32" s="8">
        <f>O32</f>
        <v>0</v>
      </c>
      <c r="I32" s="8">
        <f t="shared" ref="I32:K32" si="1">P32</f>
        <v>0</v>
      </c>
      <c r="J32" s="14" t="s">
        <v>5</v>
      </c>
      <c r="K32" s="8">
        <f t="shared" si="1"/>
        <v>0</v>
      </c>
      <c r="L32" s="70">
        <f>SUM(L6:L30)</f>
        <v>0</v>
      </c>
    </row>
    <row r="33" spans="1:22" x14ac:dyDescent="0.2">
      <c r="A33" s="36" t="s">
        <v>12</v>
      </c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7"/>
    </row>
    <row r="35" spans="1:22" x14ac:dyDescent="0.2">
      <c r="A35" s="95" t="s">
        <v>65</v>
      </c>
      <c r="B35" s="95" t="s">
        <v>0</v>
      </c>
      <c r="C35" s="95" t="s">
        <v>1</v>
      </c>
      <c r="D35" s="133" t="s">
        <v>67</v>
      </c>
      <c r="E35" s="134"/>
      <c r="F35" s="134"/>
      <c r="G35" s="135"/>
      <c r="H35" s="110" t="s">
        <v>6</v>
      </c>
      <c r="I35" s="111"/>
      <c r="J35" s="111"/>
      <c r="K35" s="111"/>
      <c r="L35" s="112"/>
      <c r="M35" s="95" t="s">
        <v>2</v>
      </c>
    </row>
    <row r="36" spans="1:22" x14ac:dyDescent="0.2">
      <c r="A36" s="96"/>
      <c r="B36" s="96"/>
      <c r="C36" s="96"/>
      <c r="D36" s="37"/>
      <c r="E36" s="37"/>
      <c r="F36" s="37"/>
      <c r="G36" s="37"/>
      <c r="H36" s="37"/>
      <c r="I36" s="37"/>
      <c r="J36" s="37"/>
      <c r="K36" s="37"/>
      <c r="L36" s="37"/>
      <c r="M36" s="96"/>
    </row>
    <row r="37" spans="1:22" x14ac:dyDescent="0.2">
      <c r="A37" s="100" t="s">
        <v>66</v>
      </c>
      <c r="B37" s="38">
        <v>23</v>
      </c>
      <c r="C37" s="24" t="s">
        <v>43</v>
      </c>
      <c r="D37" s="39"/>
      <c r="E37" s="40"/>
      <c r="F37" s="40"/>
      <c r="G37" s="40"/>
      <c r="H37" s="71" t="str">
        <f t="shared" ref="H37:H42" si="2">IF(D37=$S$42,$T$42,IF(D37=$S$43,$T$43,IF(D37=$S$44,$T$44,IF(D37=$S$45,$T$45,IF(D37=$S$46,$T$46,IF(D37=$S$47,$T$47,IF(D37=$S$48,$T$48,IF(D37=$S$49,$T$49," "))))))))</f>
        <v xml:space="preserve"> </v>
      </c>
      <c r="I37" s="72">
        <v>0</v>
      </c>
      <c r="J37" s="72">
        <v>0</v>
      </c>
      <c r="K37" s="40">
        <v>0</v>
      </c>
      <c r="L37" s="40"/>
      <c r="M37" s="73">
        <f>SUM(H37:I37)</f>
        <v>0</v>
      </c>
      <c r="O37" s="10"/>
      <c r="P37" s="10"/>
      <c r="Q37" s="10"/>
      <c r="R37" s="10"/>
      <c r="S37" s="10"/>
    </row>
    <row r="38" spans="1:22" x14ac:dyDescent="0.2">
      <c r="A38" s="101"/>
      <c r="B38" s="41">
        <v>24</v>
      </c>
      <c r="C38" s="42" t="s">
        <v>17</v>
      </c>
      <c r="D38" s="39"/>
      <c r="E38" s="40"/>
      <c r="F38" s="40"/>
      <c r="G38" s="40"/>
      <c r="H38" s="71" t="str">
        <f t="shared" si="2"/>
        <v xml:space="preserve"> </v>
      </c>
      <c r="I38" s="72"/>
      <c r="J38" s="72"/>
      <c r="K38" s="40"/>
      <c r="L38" s="40"/>
      <c r="M38" s="73">
        <f t="shared" ref="M38:M64" si="3">SUM(H38:I38)</f>
        <v>0</v>
      </c>
      <c r="O38" s="10"/>
      <c r="P38" s="10"/>
      <c r="Q38" s="10"/>
      <c r="R38" s="10"/>
      <c r="S38" s="10"/>
    </row>
    <row r="39" spans="1:22" x14ac:dyDescent="0.2">
      <c r="A39" s="101"/>
      <c r="B39" s="41">
        <v>25</v>
      </c>
      <c r="C39" s="42" t="s">
        <v>18</v>
      </c>
      <c r="D39" s="39"/>
      <c r="E39" s="40"/>
      <c r="F39" s="40"/>
      <c r="G39" s="40"/>
      <c r="H39" s="71" t="str">
        <f t="shared" si="2"/>
        <v xml:space="preserve"> </v>
      </c>
      <c r="I39" s="72"/>
      <c r="J39" s="72"/>
      <c r="K39" s="40"/>
      <c r="L39" s="40"/>
      <c r="M39" s="73">
        <f t="shared" si="3"/>
        <v>0</v>
      </c>
      <c r="O39" s="10"/>
      <c r="P39" s="10"/>
      <c r="Q39" s="10"/>
      <c r="R39" s="10"/>
      <c r="S39" s="10"/>
    </row>
    <row r="40" spans="1:22" x14ac:dyDescent="0.2">
      <c r="A40" s="101"/>
      <c r="B40" s="41">
        <v>26</v>
      </c>
      <c r="C40" s="42" t="s">
        <v>22</v>
      </c>
      <c r="D40" s="39"/>
      <c r="E40" s="40"/>
      <c r="F40" s="40"/>
      <c r="G40" s="40"/>
      <c r="H40" s="71" t="str">
        <f t="shared" si="2"/>
        <v xml:space="preserve"> </v>
      </c>
      <c r="I40" s="72"/>
      <c r="J40" s="72"/>
      <c r="K40" s="40"/>
      <c r="L40" s="40"/>
      <c r="M40" s="73">
        <f t="shared" si="3"/>
        <v>0</v>
      </c>
      <c r="O40" s="10"/>
      <c r="P40" s="10"/>
      <c r="Q40" s="10"/>
      <c r="R40" s="10"/>
      <c r="S40" s="10"/>
    </row>
    <row r="41" spans="1:22" x14ac:dyDescent="0.2">
      <c r="A41" s="101"/>
      <c r="B41" s="41">
        <v>27</v>
      </c>
      <c r="C41" s="42" t="s">
        <v>23</v>
      </c>
      <c r="D41" s="39"/>
      <c r="E41" s="40" t="s">
        <v>89</v>
      </c>
      <c r="F41" s="40"/>
      <c r="G41" s="40"/>
      <c r="H41" s="71" t="str">
        <f t="shared" si="2"/>
        <v xml:space="preserve"> </v>
      </c>
      <c r="I41" s="72"/>
      <c r="J41" s="72"/>
      <c r="K41" s="40"/>
      <c r="L41" s="40"/>
      <c r="M41" s="73">
        <f t="shared" si="3"/>
        <v>0</v>
      </c>
      <c r="O41" s="10"/>
      <c r="P41" s="10"/>
      <c r="Q41" s="10"/>
      <c r="R41" s="10"/>
      <c r="S41" s="10"/>
      <c r="U41" s="90"/>
      <c r="V41" s="90"/>
    </row>
    <row r="42" spans="1:22" x14ac:dyDescent="0.2">
      <c r="A42" s="101"/>
      <c r="B42" s="41">
        <v>28</v>
      </c>
      <c r="C42" s="42" t="s">
        <v>13</v>
      </c>
      <c r="D42" s="39"/>
      <c r="E42" s="40"/>
      <c r="F42" s="40"/>
      <c r="G42" s="40"/>
      <c r="H42" s="71" t="str">
        <f t="shared" si="2"/>
        <v xml:space="preserve"> </v>
      </c>
      <c r="I42" s="72"/>
      <c r="J42" s="72"/>
      <c r="K42" s="40"/>
      <c r="L42" s="40"/>
      <c r="M42" s="73">
        <f>SUM(H42:I42)</f>
        <v>0</v>
      </c>
      <c r="O42" s="10"/>
      <c r="P42" s="10"/>
      <c r="Q42" s="10"/>
      <c r="R42" s="10"/>
      <c r="S42" s="44" t="s">
        <v>99</v>
      </c>
      <c r="T42" s="43">
        <v>40</v>
      </c>
      <c r="U42" s="81" t="s">
        <v>92</v>
      </c>
      <c r="V42" s="81"/>
    </row>
    <row r="43" spans="1:22" x14ac:dyDescent="0.2">
      <c r="A43" s="101"/>
      <c r="B43" s="41">
        <v>29</v>
      </c>
      <c r="C43" s="42" t="s">
        <v>14</v>
      </c>
      <c r="D43" s="39"/>
      <c r="E43" s="40"/>
      <c r="F43" s="40"/>
      <c r="G43" s="40"/>
      <c r="H43" s="71" t="str">
        <f t="shared" ref="H43:H65" si="4">IF(D43=$S$42,$T$42,IF(D43=$S$43,$T$43,IF(D43=$S$44,$T$44,IF(D43=$S$45,$T$45,IF(D43=$S$46,$T$46,IF(D43=$S$47,$T$47,IF(D43=$S$48,$T$48,IF(D43=$S$49,$T$49," "))))))))</f>
        <v xml:space="preserve"> </v>
      </c>
      <c r="I43" s="72"/>
      <c r="J43" s="72"/>
      <c r="K43" s="40"/>
      <c r="L43" s="40"/>
      <c r="M43" s="73">
        <f t="shared" si="3"/>
        <v>0</v>
      </c>
      <c r="O43" s="10"/>
      <c r="P43" s="10"/>
      <c r="Q43" s="10"/>
      <c r="R43" s="10"/>
      <c r="S43" s="44" t="s">
        <v>100</v>
      </c>
      <c r="T43" s="43">
        <v>35</v>
      </c>
      <c r="U43" s="44" t="s">
        <v>113</v>
      </c>
      <c r="V43" s="43">
        <v>20</v>
      </c>
    </row>
    <row r="44" spans="1:22" x14ac:dyDescent="0.2">
      <c r="A44" s="101"/>
      <c r="B44" s="41">
        <v>30</v>
      </c>
      <c r="C44" s="42" t="s">
        <v>15</v>
      </c>
      <c r="D44" s="39"/>
      <c r="E44" s="40"/>
      <c r="F44" s="40"/>
      <c r="G44" s="40"/>
      <c r="H44" s="71" t="str">
        <f t="shared" si="4"/>
        <v xml:space="preserve"> </v>
      </c>
      <c r="I44" s="72"/>
      <c r="J44" s="72"/>
      <c r="K44" s="40"/>
      <c r="L44" s="40"/>
      <c r="M44" s="73">
        <f t="shared" si="3"/>
        <v>0</v>
      </c>
      <c r="O44" s="10"/>
      <c r="P44" s="10"/>
      <c r="Q44" s="10"/>
      <c r="R44" s="10"/>
      <c r="S44" s="45" t="s">
        <v>101</v>
      </c>
      <c r="T44" s="43">
        <v>25</v>
      </c>
      <c r="U44" s="44" t="s">
        <v>116</v>
      </c>
      <c r="V44" s="43">
        <v>15</v>
      </c>
    </row>
    <row r="45" spans="1:22" x14ac:dyDescent="0.2">
      <c r="A45" s="101"/>
      <c r="B45" s="41">
        <v>31</v>
      </c>
      <c r="C45" s="42" t="s">
        <v>16</v>
      </c>
      <c r="D45" s="39"/>
      <c r="E45" s="40"/>
      <c r="F45" s="40"/>
      <c r="G45" s="40"/>
      <c r="H45" s="71" t="str">
        <f t="shared" si="4"/>
        <v xml:space="preserve"> </v>
      </c>
      <c r="I45" s="72"/>
      <c r="J45" s="72"/>
      <c r="K45" s="115" t="s">
        <v>74</v>
      </c>
      <c r="L45" s="115"/>
      <c r="M45" s="74">
        <f t="shared" si="3"/>
        <v>0</v>
      </c>
      <c r="O45" s="10"/>
      <c r="P45" s="10"/>
      <c r="Q45" s="10"/>
      <c r="R45" s="10"/>
      <c r="S45" s="45" t="s">
        <v>102</v>
      </c>
      <c r="T45" s="43">
        <v>20</v>
      </c>
      <c r="U45" s="44" t="s">
        <v>114</v>
      </c>
      <c r="V45" s="82">
        <v>10</v>
      </c>
    </row>
    <row r="46" spans="1:22" x14ac:dyDescent="0.2">
      <c r="A46" s="101"/>
      <c r="B46" s="46">
        <v>32</v>
      </c>
      <c r="C46" s="47" t="s">
        <v>46</v>
      </c>
      <c r="D46" s="39"/>
      <c r="E46" s="40"/>
      <c r="F46" s="40"/>
      <c r="G46" s="40"/>
      <c r="H46" s="71" t="str">
        <f t="shared" si="4"/>
        <v xml:space="preserve"> </v>
      </c>
      <c r="I46" s="72"/>
      <c r="J46" s="72"/>
      <c r="K46" s="48"/>
      <c r="L46" s="75">
        <f>SUM(M37:M45)</f>
        <v>0</v>
      </c>
      <c r="M46" s="73">
        <f t="shared" si="3"/>
        <v>0</v>
      </c>
      <c r="O46" s="10"/>
      <c r="P46" s="10"/>
      <c r="Q46" s="10"/>
      <c r="R46" s="10"/>
      <c r="S46" s="45" t="s">
        <v>103</v>
      </c>
      <c r="T46" s="43">
        <v>15</v>
      </c>
      <c r="U46" s="44" t="s">
        <v>117</v>
      </c>
      <c r="V46" s="82">
        <v>5</v>
      </c>
    </row>
    <row r="47" spans="1:22" x14ac:dyDescent="0.2">
      <c r="A47" s="101"/>
      <c r="B47" s="46">
        <v>33</v>
      </c>
      <c r="C47" s="47" t="s">
        <v>47</v>
      </c>
      <c r="D47" s="39"/>
      <c r="E47" s="40"/>
      <c r="F47" s="40"/>
      <c r="G47" s="40"/>
      <c r="H47" s="71" t="str">
        <f t="shared" si="4"/>
        <v xml:space="preserve"> </v>
      </c>
      <c r="I47" s="72"/>
      <c r="J47" s="72"/>
      <c r="K47" s="40"/>
      <c r="L47" s="40"/>
      <c r="M47" s="73">
        <f t="shared" si="3"/>
        <v>0</v>
      </c>
      <c r="O47" s="10"/>
      <c r="P47" s="10"/>
      <c r="Q47" s="10"/>
      <c r="R47" s="10"/>
      <c r="S47" s="45" t="s">
        <v>104</v>
      </c>
      <c r="T47" s="43">
        <v>8</v>
      </c>
      <c r="U47" s="44" t="s">
        <v>99</v>
      </c>
      <c r="V47" s="82">
        <v>40</v>
      </c>
    </row>
    <row r="48" spans="1:22" x14ac:dyDescent="0.2">
      <c r="A48" s="101"/>
      <c r="B48" s="46">
        <v>34</v>
      </c>
      <c r="C48" s="47" t="s">
        <v>48</v>
      </c>
      <c r="D48" s="39"/>
      <c r="E48" s="40"/>
      <c r="F48" s="40"/>
      <c r="G48" s="40"/>
      <c r="H48" s="71" t="str">
        <f t="shared" si="4"/>
        <v xml:space="preserve"> </v>
      </c>
      <c r="I48" s="72"/>
      <c r="J48" s="72"/>
      <c r="K48" s="40"/>
      <c r="L48" s="40"/>
      <c r="M48" s="73">
        <f t="shared" si="3"/>
        <v>0</v>
      </c>
      <c r="O48" s="10"/>
      <c r="P48" s="10"/>
      <c r="Q48" s="10"/>
      <c r="R48" s="10"/>
      <c r="S48" s="45" t="s">
        <v>105</v>
      </c>
      <c r="T48" s="43">
        <v>5</v>
      </c>
      <c r="U48" s="44" t="s">
        <v>100</v>
      </c>
      <c r="V48" s="82">
        <v>35</v>
      </c>
    </row>
    <row r="49" spans="1:25" x14ac:dyDescent="0.2">
      <c r="A49" s="101"/>
      <c r="B49" s="46">
        <v>35</v>
      </c>
      <c r="C49" s="47" t="s">
        <v>49</v>
      </c>
      <c r="D49" s="39"/>
      <c r="E49" s="40"/>
      <c r="F49" s="40"/>
      <c r="G49" s="40"/>
      <c r="H49" s="71" t="str">
        <f t="shared" si="4"/>
        <v xml:space="preserve"> </v>
      </c>
      <c r="I49" s="72"/>
      <c r="J49" s="72"/>
      <c r="K49" s="40"/>
      <c r="L49" s="40"/>
      <c r="M49" s="73">
        <f t="shared" si="3"/>
        <v>0</v>
      </c>
      <c r="O49" s="10"/>
      <c r="P49" s="10"/>
      <c r="Q49" s="10"/>
      <c r="R49" s="10"/>
      <c r="S49" s="45" t="s">
        <v>106</v>
      </c>
      <c r="T49" s="43">
        <v>3</v>
      </c>
      <c r="U49" s="45" t="s">
        <v>101</v>
      </c>
      <c r="V49" s="82">
        <v>25</v>
      </c>
    </row>
    <row r="50" spans="1:25" x14ac:dyDescent="0.2">
      <c r="A50" s="101"/>
      <c r="B50" s="46">
        <v>36</v>
      </c>
      <c r="C50" s="47" t="s">
        <v>50</v>
      </c>
      <c r="D50" s="39"/>
      <c r="E50" s="40"/>
      <c r="F50" s="40"/>
      <c r="G50" s="40"/>
      <c r="H50" s="71" t="str">
        <f t="shared" si="4"/>
        <v xml:space="preserve"> </v>
      </c>
      <c r="I50" s="72"/>
      <c r="J50" s="72"/>
      <c r="K50" s="40"/>
      <c r="L50" s="40"/>
      <c r="M50" s="73">
        <f t="shared" si="3"/>
        <v>0</v>
      </c>
      <c r="O50" s="10"/>
      <c r="P50" s="10"/>
      <c r="Q50" s="10"/>
      <c r="R50" s="10"/>
      <c r="S50" s="45" t="s">
        <v>107</v>
      </c>
      <c r="T50" s="43">
        <v>25</v>
      </c>
      <c r="U50" s="45" t="s">
        <v>102</v>
      </c>
      <c r="V50" s="82">
        <v>20</v>
      </c>
    </row>
    <row r="51" spans="1:25" x14ac:dyDescent="0.2">
      <c r="A51" s="101"/>
      <c r="B51" s="46">
        <v>37</v>
      </c>
      <c r="C51" s="47" t="s">
        <v>51</v>
      </c>
      <c r="D51" s="39"/>
      <c r="E51" s="40"/>
      <c r="F51" s="40"/>
      <c r="G51" s="40"/>
      <c r="H51" s="71" t="str">
        <f t="shared" si="4"/>
        <v xml:space="preserve"> </v>
      </c>
      <c r="I51" s="72"/>
      <c r="J51" s="72"/>
      <c r="K51" s="40"/>
      <c r="L51" s="40"/>
      <c r="M51" s="73">
        <f t="shared" si="3"/>
        <v>0</v>
      </c>
      <c r="O51" s="10"/>
      <c r="P51" s="10"/>
      <c r="Q51" s="10"/>
      <c r="R51" s="10"/>
      <c r="S51" s="45" t="s">
        <v>108</v>
      </c>
      <c r="T51" s="43">
        <v>20</v>
      </c>
      <c r="U51" s="45" t="s">
        <v>103</v>
      </c>
      <c r="V51" s="82">
        <v>15</v>
      </c>
    </row>
    <row r="52" spans="1:25" x14ac:dyDescent="0.2">
      <c r="A52" s="101"/>
      <c r="B52" s="46">
        <v>38</v>
      </c>
      <c r="C52" s="47" t="s">
        <v>52</v>
      </c>
      <c r="D52" s="39"/>
      <c r="E52" s="40"/>
      <c r="F52" s="40"/>
      <c r="G52" s="40"/>
      <c r="H52" s="71" t="str">
        <f t="shared" si="4"/>
        <v xml:space="preserve"> </v>
      </c>
      <c r="I52" s="72"/>
      <c r="J52" s="72"/>
      <c r="K52" s="40"/>
      <c r="L52" s="40"/>
      <c r="M52" s="73">
        <f t="shared" si="3"/>
        <v>0</v>
      </c>
      <c r="O52" s="10"/>
      <c r="P52" s="10"/>
      <c r="Q52" s="10"/>
      <c r="R52" s="10"/>
      <c r="S52" s="45" t="s">
        <v>109</v>
      </c>
      <c r="T52" s="43">
        <v>15</v>
      </c>
      <c r="U52" s="45" t="s">
        <v>104</v>
      </c>
      <c r="V52" s="82">
        <v>8</v>
      </c>
    </row>
    <row r="53" spans="1:25" x14ac:dyDescent="0.2">
      <c r="A53" s="101"/>
      <c r="B53" s="46">
        <v>39</v>
      </c>
      <c r="C53" s="47" t="s">
        <v>45</v>
      </c>
      <c r="D53" s="39"/>
      <c r="E53" s="40"/>
      <c r="F53" s="40"/>
      <c r="G53" s="40"/>
      <c r="H53" s="71" t="str">
        <f t="shared" si="4"/>
        <v xml:space="preserve"> </v>
      </c>
      <c r="I53" s="72"/>
      <c r="J53" s="72"/>
      <c r="K53" s="115" t="s">
        <v>73</v>
      </c>
      <c r="L53" s="115"/>
      <c r="M53" s="73">
        <f t="shared" si="3"/>
        <v>0</v>
      </c>
      <c r="O53" s="10"/>
      <c r="P53" s="10"/>
      <c r="Q53" s="10"/>
      <c r="R53" s="10"/>
      <c r="S53" s="45" t="s">
        <v>110</v>
      </c>
      <c r="T53" s="43">
        <v>10</v>
      </c>
      <c r="U53" s="45" t="s">
        <v>105</v>
      </c>
      <c r="V53" s="82">
        <v>5</v>
      </c>
    </row>
    <row r="54" spans="1:25" x14ac:dyDescent="0.2">
      <c r="A54" s="101"/>
      <c r="B54" s="50">
        <v>40</v>
      </c>
      <c r="C54" s="51" t="s">
        <v>53</v>
      </c>
      <c r="D54" s="39"/>
      <c r="E54" s="40"/>
      <c r="F54" s="40"/>
      <c r="G54" s="40"/>
      <c r="H54" s="71" t="str">
        <f t="shared" si="4"/>
        <v xml:space="preserve"> </v>
      </c>
      <c r="I54" s="72"/>
      <c r="J54" s="72"/>
      <c r="K54" s="48"/>
      <c r="L54" s="75">
        <f>SUM(M46:M53)</f>
        <v>0</v>
      </c>
      <c r="M54" s="73">
        <f t="shared" si="3"/>
        <v>0</v>
      </c>
      <c r="O54" s="10"/>
      <c r="P54" s="10"/>
      <c r="Q54" s="10"/>
      <c r="R54" s="10"/>
      <c r="S54" s="44" t="s">
        <v>99</v>
      </c>
      <c r="T54" s="43">
        <v>40</v>
      </c>
      <c r="U54" s="45" t="s">
        <v>106</v>
      </c>
      <c r="V54" s="82">
        <v>3</v>
      </c>
    </row>
    <row r="55" spans="1:25" x14ac:dyDescent="0.2">
      <c r="A55" s="101"/>
      <c r="B55" s="50">
        <v>41</v>
      </c>
      <c r="C55" s="51" t="s">
        <v>54</v>
      </c>
      <c r="D55" s="39"/>
      <c r="E55" s="40"/>
      <c r="F55" s="40"/>
      <c r="G55" s="40"/>
      <c r="H55" s="71" t="str">
        <f t="shared" si="4"/>
        <v xml:space="preserve"> </v>
      </c>
      <c r="I55" s="72"/>
      <c r="J55" s="72"/>
      <c r="K55" s="40"/>
      <c r="L55" s="40"/>
      <c r="M55" s="73">
        <f>SUM(H55:J55)</f>
        <v>0</v>
      </c>
      <c r="O55" s="10"/>
      <c r="P55" s="10"/>
      <c r="Q55" s="10"/>
      <c r="R55" s="10"/>
      <c r="S55" s="44" t="s">
        <v>100</v>
      </c>
      <c r="T55" s="43">
        <v>35</v>
      </c>
      <c r="U55" s="81" t="s">
        <v>91</v>
      </c>
      <c r="V55" s="81"/>
    </row>
    <row r="56" spans="1:25" x14ac:dyDescent="0.2">
      <c r="A56" s="101"/>
      <c r="B56" s="50">
        <v>42</v>
      </c>
      <c r="C56" s="51" t="s">
        <v>55</v>
      </c>
      <c r="D56" s="39"/>
      <c r="E56" s="40"/>
      <c r="F56" s="40"/>
      <c r="G56" s="40"/>
      <c r="H56" s="71" t="str">
        <f t="shared" si="4"/>
        <v xml:space="preserve"> </v>
      </c>
      <c r="I56" s="72"/>
      <c r="J56" s="72"/>
      <c r="K56" s="40"/>
      <c r="L56" s="40"/>
      <c r="M56" s="73">
        <f t="shared" si="3"/>
        <v>0</v>
      </c>
      <c r="O56" s="10"/>
      <c r="P56" s="10"/>
      <c r="Q56" s="10"/>
      <c r="R56" s="10"/>
      <c r="S56" s="45" t="s">
        <v>101</v>
      </c>
      <c r="T56" s="43">
        <v>25</v>
      </c>
      <c r="U56" s="45" t="s">
        <v>112</v>
      </c>
      <c r="V56" s="43">
        <v>30</v>
      </c>
    </row>
    <row r="57" spans="1:25" x14ac:dyDescent="0.2">
      <c r="A57" s="101"/>
      <c r="B57" s="50">
        <v>43</v>
      </c>
      <c r="C57" s="51" t="s">
        <v>56</v>
      </c>
      <c r="D57" s="39"/>
      <c r="E57" s="40"/>
      <c r="F57" s="40"/>
      <c r="G57" s="40"/>
      <c r="H57" s="71" t="str">
        <f t="shared" si="4"/>
        <v xml:space="preserve"> </v>
      </c>
      <c r="I57" s="72"/>
      <c r="J57" s="72"/>
      <c r="K57" s="40"/>
      <c r="L57" s="40"/>
      <c r="M57" s="73">
        <f>SUM(H57:J57)</f>
        <v>0</v>
      </c>
      <c r="O57" s="10"/>
      <c r="P57" s="10"/>
      <c r="Q57" s="10"/>
      <c r="R57" s="10"/>
      <c r="S57" s="45" t="s">
        <v>102</v>
      </c>
      <c r="T57" s="43">
        <v>20</v>
      </c>
    </row>
    <row r="58" spans="1:25" x14ac:dyDescent="0.2">
      <c r="A58" s="101"/>
      <c r="B58" s="50">
        <v>44</v>
      </c>
      <c r="C58" s="51" t="s">
        <v>57</v>
      </c>
      <c r="D58" s="39"/>
      <c r="E58" s="40"/>
      <c r="F58" s="40"/>
      <c r="G58" s="40"/>
      <c r="H58" s="71" t="str">
        <f t="shared" si="4"/>
        <v xml:space="preserve"> </v>
      </c>
      <c r="I58" s="72"/>
      <c r="J58" s="72"/>
      <c r="K58" s="40"/>
      <c r="L58" s="40"/>
      <c r="M58" s="73">
        <f t="shared" si="3"/>
        <v>0</v>
      </c>
      <c r="O58" s="10"/>
      <c r="P58" s="10"/>
      <c r="Q58" s="10"/>
      <c r="R58" s="10"/>
      <c r="S58" s="45" t="s">
        <v>103</v>
      </c>
      <c r="T58" s="43">
        <v>15</v>
      </c>
    </row>
    <row r="59" spans="1:25" x14ac:dyDescent="0.2">
      <c r="A59" s="101"/>
      <c r="B59" s="50">
        <v>45</v>
      </c>
      <c r="C59" s="51" t="s">
        <v>58</v>
      </c>
      <c r="D59" s="39"/>
      <c r="E59" s="40"/>
      <c r="F59" s="40"/>
      <c r="G59" s="40"/>
      <c r="H59" s="71" t="str">
        <f t="shared" si="4"/>
        <v xml:space="preserve"> </v>
      </c>
      <c r="I59" s="72"/>
      <c r="J59" s="72"/>
      <c r="K59" s="40"/>
      <c r="L59" s="40"/>
      <c r="M59" s="73">
        <f>SUM(H59:J59)</f>
        <v>0</v>
      </c>
      <c r="O59" s="10"/>
      <c r="P59" s="10"/>
      <c r="Q59" s="10"/>
      <c r="R59" s="10"/>
      <c r="S59" s="45" t="s">
        <v>104</v>
      </c>
      <c r="T59" s="43">
        <v>8</v>
      </c>
      <c r="U59" s="81" t="s">
        <v>86</v>
      </c>
      <c r="V59" s="81"/>
    </row>
    <row r="60" spans="1:25" x14ac:dyDescent="0.2">
      <c r="A60" s="101"/>
      <c r="B60" s="50">
        <v>46</v>
      </c>
      <c r="C60" s="51" t="s">
        <v>59</v>
      </c>
      <c r="D60" s="39"/>
      <c r="E60" s="40"/>
      <c r="F60" s="40"/>
      <c r="G60" s="40"/>
      <c r="H60" s="71" t="str">
        <f t="shared" si="4"/>
        <v xml:space="preserve"> </v>
      </c>
      <c r="I60" s="72"/>
      <c r="J60" s="72"/>
      <c r="K60" s="40"/>
      <c r="L60" s="40"/>
      <c r="M60" s="73">
        <f t="shared" si="3"/>
        <v>0</v>
      </c>
      <c r="O60" s="10"/>
      <c r="P60" s="10"/>
      <c r="Q60" s="10"/>
      <c r="R60" s="10"/>
      <c r="S60" s="45" t="s">
        <v>105</v>
      </c>
      <c r="T60" s="43">
        <v>5</v>
      </c>
      <c r="U60" s="2" t="s">
        <v>111</v>
      </c>
      <c r="V60" s="83">
        <v>25</v>
      </c>
    </row>
    <row r="61" spans="1:25" x14ac:dyDescent="0.2">
      <c r="A61" s="101"/>
      <c r="B61" s="50">
        <v>47</v>
      </c>
      <c r="C61" s="51" t="s">
        <v>60</v>
      </c>
      <c r="D61" s="39"/>
      <c r="E61" s="40"/>
      <c r="F61" s="40"/>
      <c r="G61" s="40"/>
      <c r="H61" s="71" t="str">
        <f t="shared" si="4"/>
        <v xml:space="preserve"> </v>
      </c>
      <c r="I61" s="72"/>
      <c r="J61" s="72"/>
      <c r="K61" s="40"/>
      <c r="L61" s="40"/>
      <c r="M61" s="73">
        <f>SUM(H61:J61)</f>
        <v>0</v>
      </c>
      <c r="O61" s="10"/>
      <c r="P61" s="10"/>
      <c r="Q61" s="10"/>
      <c r="R61" s="10"/>
      <c r="S61" s="45" t="s">
        <v>106</v>
      </c>
      <c r="T61" s="43">
        <v>3</v>
      </c>
      <c r="U61" s="2" t="s">
        <v>115</v>
      </c>
      <c r="V61" s="83">
        <v>15</v>
      </c>
      <c r="Y61" s="43"/>
    </row>
    <row r="62" spans="1:25" x14ac:dyDescent="0.2">
      <c r="A62" s="101"/>
      <c r="B62" s="50">
        <v>48</v>
      </c>
      <c r="C62" s="51" t="s">
        <v>61</v>
      </c>
      <c r="D62" s="39"/>
      <c r="E62" s="40"/>
      <c r="F62" s="40"/>
      <c r="G62" s="40"/>
      <c r="H62" s="71" t="str">
        <f t="shared" si="4"/>
        <v xml:space="preserve"> </v>
      </c>
      <c r="I62" s="72"/>
      <c r="J62" s="72"/>
      <c r="K62" s="48"/>
      <c r="L62" s="48"/>
      <c r="M62" s="73">
        <f t="shared" si="3"/>
        <v>0</v>
      </c>
      <c r="O62" s="10"/>
      <c r="P62" s="10"/>
      <c r="Q62" s="10"/>
      <c r="R62" s="10"/>
      <c r="S62" s="10"/>
      <c r="Y62" s="43"/>
    </row>
    <row r="63" spans="1:25" x14ac:dyDescent="0.2">
      <c r="A63" s="101"/>
      <c r="B63" s="50">
        <v>49</v>
      </c>
      <c r="C63" s="51" t="s">
        <v>62</v>
      </c>
      <c r="D63" s="39"/>
      <c r="E63" s="40"/>
      <c r="F63" s="40"/>
      <c r="G63" s="40"/>
      <c r="H63" s="71" t="str">
        <f t="shared" si="4"/>
        <v xml:space="preserve"> </v>
      </c>
      <c r="I63" s="72"/>
      <c r="J63" s="72"/>
      <c r="K63" s="40"/>
      <c r="L63" s="40"/>
      <c r="M63" s="73">
        <f>SUM(H63:J63)</f>
        <v>0</v>
      </c>
      <c r="O63" s="10"/>
      <c r="P63" s="10"/>
      <c r="Q63" s="10"/>
      <c r="R63" s="10"/>
      <c r="S63" s="10"/>
      <c r="Y63" s="43"/>
    </row>
    <row r="64" spans="1:25" x14ac:dyDescent="0.2">
      <c r="A64" s="101"/>
      <c r="B64" s="50">
        <v>50</v>
      </c>
      <c r="C64" s="51" t="s">
        <v>63</v>
      </c>
      <c r="D64" s="39"/>
      <c r="E64" s="40"/>
      <c r="F64" s="40"/>
      <c r="G64" s="40"/>
      <c r="H64" s="71" t="str">
        <f t="shared" si="4"/>
        <v xml:space="preserve"> </v>
      </c>
      <c r="I64" s="72"/>
      <c r="J64" s="72"/>
      <c r="K64" s="115" t="s">
        <v>75</v>
      </c>
      <c r="L64" s="115"/>
      <c r="M64" s="73">
        <f t="shared" si="3"/>
        <v>0</v>
      </c>
      <c r="O64" s="10"/>
      <c r="P64" s="10"/>
      <c r="Q64" s="10"/>
      <c r="R64" s="10"/>
      <c r="S64" s="10"/>
    </row>
    <row r="65" spans="1:24" x14ac:dyDescent="0.2">
      <c r="A65" s="101"/>
      <c r="B65" s="50">
        <v>51</v>
      </c>
      <c r="C65" s="51" t="s">
        <v>64</v>
      </c>
      <c r="D65" s="39"/>
      <c r="E65" s="40"/>
      <c r="F65" s="40"/>
      <c r="G65" s="40"/>
      <c r="H65" s="71" t="str">
        <f t="shared" si="4"/>
        <v xml:space="preserve"> </v>
      </c>
      <c r="I65" s="72"/>
      <c r="J65" s="72"/>
      <c r="K65" s="40"/>
      <c r="L65" s="75">
        <f>SUM(M54:M65)</f>
        <v>0</v>
      </c>
      <c r="M65" s="73">
        <f>SUM(H65:J65)</f>
        <v>0</v>
      </c>
      <c r="O65" s="10"/>
      <c r="P65" s="10"/>
      <c r="Q65" s="10"/>
      <c r="R65" s="10"/>
      <c r="S65" s="10"/>
    </row>
    <row r="66" spans="1:24" ht="7.25" customHeight="1" x14ac:dyDescent="0.2">
      <c r="A66" s="16"/>
      <c r="B66" s="52"/>
      <c r="C66" s="18"/>
      <c r="D66" s="33"/>
      <c r="E66" s="49"/>
      <c r="F66" s="49"/>
      <c r="G66" s="49"/>
      <c r="H66" s="34"/>
      <c r="I66" s="34"/>
      <c r="J66" s="34"/>
      <c r="K66" s="34"/>
      <c r="L66" s="34"/>
      <c r="M66" s="35"/>
      <c r="O66" s="10"/>
      <c r="P66" s="10"/>
      <c r="Q66" s="10"/>
      <c r="R66" s="10"/>
      <c r="S66" s="10"/>
    </row>
    <row r="67" spans="1:24" x14ac:dyDescent="0.2">
      <c r="A67" s="101" t="s">
        <v>90</v>
      </c>
      <c r="B67" s="38">
        <v>52</v>
      </c>
      <c r="C67" s="24" t="s">
        <v>8</v>
      </c>
      <c r="D67" s="53"/>
      <c r="E67" s="40"/>
      <c r="F67" s="40"/>
      <c r="G67" s="40"/>
      <c r="H67" s="71" t="str">
        <f>IF(D67=$S$51,$T$51,IF(D67=$S$52,$T$52,IF(D67=$S$53,$T$53,IF(D67=$S$54,$T$54,IF(D67=$S$55,$T$55,IF(D67=$S$56,$T$56,IF(D67=$S$57,$T$57,IF(D67=$S$58,$T$58,IF(D67=$S$59,$T$59,IF(D67=$S$60,$T$60,IF(D67=$S$61,$T$61,IF(D67=$S$50,$T$50,""))))))))))))</f>
        <v/>
      </c>
      <c r="I67" s="72"/>
      <c r="J67" s="72"/>
      <c r="K67" s="40"/>
      <c r="L67" s="40"/>
      <c r="M67" s="73">
        <f>SUM(H67:J67)</f>
        <v>0</v>
      </c>
      <c r="O67" s="10"/>
      <c r="P67" s="10"/>
      <c r="Q67" s="10"/>
      <c r="R67" s="10"/>
      <c r="S67" s="10"/>
    </row>
    <row r="68" spans="1:24" x14ac:dyDescent="0.2">
      <c r="A68" s="101"/>
      <c r="B68" s="38">
        <v>53</v>
      </c>
      <c r="C68" s="24" t="s">
        <v>44</v>
      </c>
      <c r="D68" s="53"/>
      <c r="E68" s="40"/>
      <c r="F68" s="40"/>
      <c r="G68" s="40"/>
      <c r="H68" s="71" t="str">
        <f>IF(D68=$U$60,$V$60,IF(D68=$U$61,$V$61,""))</f>
        <v/>
      </c>
      <c r="I68" s="72"/>
      <c r="J68" s="72"/>
      <c r="K68" s="40"/>
      <c r="L68" s="40"/>
      <c r="M68" s="73">
        <f t="shared" ref="M68:M70" si="5">SUM(H68:J68)</f>
        <v>0</v>
      </c>
      <c r="O68" s="10"/>
      <c r="P68" s="10"/>
      <c r="Q68" s="10"/>
      <c r="R68" s="10"/>
      <c r="S68" s="10"/>
    </row>
    <row r="69" spans="1:24" x14ac:dyDescent="0.2">
      <c r="A69" s="101"/>
      <c r="B69" s="38">
        <v>54</v>
      </c>
      <c r="C69" s="24" t="s">
        <v>24</v>
      </c>
      <c r="D69" s="53"/>
      <c r="E69" s="40"/>
      <c r="F69" s="40"/>
      <c r="G69" s="40"/>
      <c r="H69" s="71" t="str">
        <f>IF(D69=$U$43,$V$43,IF(D69=$U$44,$V$44,IF(D69=$U$45,$V$45,IF(D69=$U$46,$V$46," "))))</f>
        <v xml:space="preserve"> </v>
      </c>
      <c r="I69" s="72"/>
      <c r="J69" s="72"/>
      <c r="K69" s="40"/>
      <c r="L69" s="40"/>
      <c r="M69" s="73">
        <f>SUM(H69:J69)</f>
        <v>0</v>
      </c>
      <c r="O69" s="10"/>
      <c r="P69" s="10"/>
      <c r="Q69" s="10"/>
      <c r="R69" s="10"/>
      <c r="S69" s="10"/>
    </row>
    <row r="70" spans="1:24" x14ac:dyDescent="0.2">
      <c r="A70" s="102"/>
      <c r="B70" s="38">
        <v>55</v>
      </c>
      <c r="C70" s="24" t="s">
        <v>91</v>
      </c>
      <c r="D70" s="53"/>
      <c r="E70" s="40"/>
      <c r="F70" s="40"/>
      <c r="G70" s="40"/>
      <c r="H70" s="71" t="str">
        <f>IF(D70=$U$56,$V$56," ")</f>
        <v xml:space="preserve"> </v>
      </c>
      <c r="I70" s="72"/>
      <c r="J70" s="72"/>
      <c r="K70" s="40"/>
      <c r="L70" s="40"/>
      <c r="M70" s="73">
        <f t="shared" si="5"/>
        <v>0</v>
      </c>
      <c r="O70" s="10"/>
      <c r="P70" s="10"/>
      <c r="Q70" s="10"/>
      <c r="R70" s="10"/>
      <c r="S70" s="10"/>
    </row>
    <row r="71" spans="1:24" x14ac:dyDescent="0.2">
      <c r="A71" s="97" t="s">
        <v>5</v>
      </c>
      <c r="B71" s="98"/>
      <c r="C71" s="98"/>
      <c r="D71" s="98"/>
      <c r="E71" s="98"/>
      <c r="F71" s="98"/>
      <c r="G71" s="99"/>
      <c r="H71" s="40"/>
      <c r="I71" s="40"/>
      <c r="J71" s="116" t="s">
        <v>97</v>
      </c>
      <c r="K71" s="116"/>
      <c r="L71" s="75">
        <f>SUM(M67:M70)</f>
        <v>0</v>
      </c>
      <c r="M71" s="76">
        <f>SUM(M37:M70)</f>
        <v>0</v>
      </c>
    </row>
    <row r="72" spans="1:24" x14ac:dyDescent="0.2">
      <c r="A72" s="36" t="s">
        <v>12</v>
      </c>
      <c r="B72" s="105"/>
      <c r="C72" s="106"/>
      <c r="D72" s="106"/>
      <c r="E72" s="106"/>
      <c r="F72" s="106"/>
      <c r="G72" s="106"/>
      <c r="H72" s="106"/>
      <c r="I72" s="106"/>
      <c r="J72" s="106"/>
      <c r="K72" s="106"/>
      <c r="L72" s="107"/>
    </row>
    <row r="73" spans="1:24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24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24" x14ac:dyDescent="0.2">
      <c r="A75" s="129" t="s">
        <v>95</v>
      </c>
      <c r="B75" s="129" t="s">
        <v>0</v>
      </c>
      <c r="C75" s="129" t="s">
        <v>1</v>
      </c>
      <c r="D75" s="130" t="s">
        <v>3</v>
      </c>
      <c r="E75" s="130"/>
      <c r="F75" s="130"/>
      <c r="G75" s="130"/>
      <c r="H75" s="130" t="s">
        <v>6</v>
      </c>
      <c r="I75" s="130"/>
      <c r="J75" s="130"/>
      <c r="K75" s="130"/>
      <c r="L75" s="129" t="s">
        <v>2</v>
      </c>
    </row>
    <row r="76" spans="1:24" x14ac:dyDescent="0.2">
      <c r="A76" s="129"/>
      <c r="B76" s="129"/>
      <c r="C76" s="129"/>
      <c r="D76" s="91"/>
      <c r="E76" s="92"/>
      <c r="F76" s="93"/>
      <c r="G76" s="54"/>
      <c r="H76" s="54"/>
      <c r="I76" s="54"/>
      <c r="J76" s="54"/>
      <c r="K76" s="54"/>
      <c r="L76" s="129"/>
      <c r="S76" s="55" t="s">
        <v>82</v>
      </c>
      <c r="T76" s="55"/>
      <c r="U76" s="55" t="s">
        <v>83</v>
      </c>
      <c r="V76" s="55"/>
      <c r="W76" s="55" t="s">
        <v>84</v>
      </c>
      <c r="X76" s="56"/>
    </row>
    <row r="77" spans="1:24" x14ac:dyDescent="0.2">
      <c r="A77" s="86" t="s">
        <v>69</v>
      </c>
      <c r="B77" s="58">
        <v>56</v>
      </c>
      <c r="C77" s="24" t="s">
        <v>93</v>
      </c>
      <c r="D77" s="89"/>
      <c r="E77" s="89"/>
      <c r="F77" s="89"/>
      <c r="G77" s="59"/>
      <c r="H77" s="71">
        <f>IF(D77=$S$77,$T$77,IF(D77=$S$78,$T$78,IF(D77=$S$79,$T$79,IF(D77=$S$80,$T$80,IF(D77=$S$81,$T$81,IF(D77=$S$82,$T$82,IF(D77=$S$83,$T$83,)))))))</f>
        <v>0</v>
      </c>
      <c r="I77" s="59"/>
      <c r="J77" s="59"/>
      <c r="K77" s="59"/>
      <c r="L77" s="77">
        <f>H77</f>
        <v>0</v>
      </c>
      <c r="O77" s="10"/>
      <c r="P77" s="10"/>
      <c r="Q77" s="10"/>
      <c r="R77" s="10"/>
      <c r="S77" s="2" t="s">
        <v>118</v>
      </c>
      <c r="T77" s="43">
        <v>500</v>
      </c>
      <c r="U77" s="2" t="s">
        <v>125</v>
      </c>
      <c r="V77" s="43">
        <v>150</v>
      </c>
      <c r="W77" s="44" t="s">
        <v>130</v>
      </c>
      <c r="X77" s="43">
        <v>100</v>
      </c>
    </row>
    <row r="78" spans="1:24" x14ac:dyDescent="0.2">
      <c r="A78" s="57"/>
      <c r="B78" s="58">
        <v>57</v>
      </c>
      <c r="C78" s="24" t="s">
        <v>94</v>
      </c>
      <c r="D78" s="89"/>
      <c r="E78" s="89"/>
      <c r="F78" s="89"/>
      <c r="G78" s="59"/>
      <c r="H78" s="71">
        <f>IF(D78=$S$77,$T$77,IF(D78=$S$78,$T$78,IF(D78=$S$79,$T$79,IF(D78=$S$80,$T$80,IF(D78=$S$81,$T$81,IF(D78=$S$82,$T$82,IF(D78=$S$83,$T$83,)))))))</f>
        <v>0</v>
      </c>
      <c r="I78" s="113" t="s">
        <v>72</v>
      </c>
      <c r="J78" s="114"/>
      <c r="K78" s="79">
        <f>SUM(L77:L78)</f>
        <v>0</v>
      </c>
      <c r="L78" s="77">
        <f t="shared" ref="L78:L84" si="6">H78</f>
        <v>0</v>
      </c>
      <c r="O78" s="10"/>
      <c r="P78" s="10"/>
      <c r="Q78" s="10"/>
      <c r="R78" s="10"/>
      <c r="S78" s="2" t="s">
        <v>119</v>
      </c>
      <c r="T78" s="43">
        <v>400</v>
      </c>
      <c r="U78" s="2" t="s">
        <v>126</v>
      </c>
      <c r="V78" s="43">
        <v>100</v>
      </c>
      <c r="W78" s="44" t="s">
        <v>138</v>
      </c>
      <c r="X78" s="83">
        <v>75</v>
      </c>
    </row>
    <row r="79" spans="1:24" x14ac:dyDescent="0.2">
      <c r="A79" s="57"/>
      <c r="B79" s="58">
        <v>58</v>
      </c>
      <c r="C79" s="61" t="s">
        <v>77</v>
      </c>
      <c r="D79" s="89"/>
      <c r="E79" s="89"/>
      <c r="F79" s="89"/>
      <c r="G79" s="59"/>
      <c r="H79" s="71">
        <f>IF(D79=$U$77,$V$77,IF(D79=$U$78,$V$78,IF(D79=$U$79,$V$79,IF(D79=$U$80,$V$80,IF(D79=$U$81,$V$81,IF(D79=$U$82,$V$82," "))))))</f>
        <v>0</v>
      </c>
      <c r="I79" s="59"/>
      <c r="J79" s="59"/>
      <c r="K79" s="59"/>
      <c r="L79" s="77">
        <f t="shared" si="6"/>
        <v>0</v>
      </c>
      <c r="O79" s="10"/>
      <c r="P79" s="10"/>
      <c r="Q79" s="10"/>
      <c r="R79" s="10"/>
      <c r="S79" s="2" t="s">
        <v>120</v>
      </c>
      <c r="T79" s="43">
        <v>125</v>
      </c>
      <c r="U79" s="2" t="s">
        <v>127</v>
      </c>
      <c r="V79" s="83">
        <v>75</v>
      </c>
      <c r="W79" s="44" t="s">
        <v>131</v>
      </c>
      <c r="X79" s="83">
        <v>25</v>
      </c>
    </row>
    <row r="80" spans="1:24" x14ac:dyDescent="0.2">
      <c r="A80" s="57"/>
      <c r="B80" s="58">
        <v>59</v>
      </c>
      <c r="C80" s="61" t="s">
        <v>78</v>
      </c>
      <c r="D80" s="89"/>
      <c r="E80" s="89"/>
      <c r="F80" s="89"/>
      <c r="G80" s="59"/>
      <c r="H80" s="71">
        <f t="shared" ref="H80" si="7">IF(D80=$U$77,$V$77,IF(D80=$U$78,$V$78,IF(D80=$U$79,$V$79,IF(D80=$U$80,$V$80,IF(D80=$U$81,$V$81,IF(D80=$U$82,$V$82," "))))))</f>
        <v>0</v>
      </c>
      <c r="I80" s="59"/>
      <c r="J80" s="59"/>
      <c r="K80" s="59"/>
      <c r="L80" s="77">
        <f t="shared" si="6"/>
        <v>0</v>
      </c>
      <c r="O80" s="10"/>
      <c r="P80" s="10"/>
      <c r="Q80" s="10"/>
      <c r="R80" s="10"/>
      <c r="S80" s="2" t="s">
        <v>121</v>
      </c>
      <c r="T80" s="43">
        <v>70</v>
      </c>
      <c r="U80" s="2" t="s">
        <v>128</v>
      </c>
      <c r="V80" s="83">
        <v>25</v>
      </c>
      <c r="W80" s="44" t="s">
        <v>129</v>
      </c>
      <c r="X80" s="83">
        <v>25</v>
      </c>
    </row>
    <row r="81" spans="1:25" x14ac:dyDescent="0.2">
      <c r="A81" s="57"/>
      <c r="B81" s="58">
        <v>60</v>
      </c>
      <c r="C81" s="61" t="s">
        <v>76</v>
      </c>
      <c r="D81" s="117"/>
      <c r="E81" s="117"/>
      <c r="F81" s="117"/>
      <c r="G81" s="59"/>
      <c r="H81" s="71">
        <f>IF(D81=$U$77,$V$77,IF(D81=$U$78,$V$78,IF(D81=$U$79,$V$79,IF(D81=$U$80,$V$80,IF(D81=$U$81,$V$81,IF(D81=$U$82,$V$82," "))))))</f>
        <v>0</v>
      </c>
      <c r="I81" s="59"/>
      <c r="J81" s="59"/>
      <c r="K81" s="59"/>
      <c r="L81" s="77">
        <f t="shared" si="6"/>
        <v>0</v>
      </c>
      <c r="O81" s="10"/>
      <c r="P81" s="10"/>
      <c r="Q81" s="10"/>
      <c r="R81" s="10"/>
      <c r="S81" s="2" t="s">
        <v>122</v>
      </c>
      <c r="T81" s="43">
        <v>50</v>
      </c>
      <c r="U81" s="2" t="s">
        <v>129</v>
      </c>
      <c r="V81" s="83">
        <v>25</v>
      </c>
      <c r="W81" s="43"/>
      <c r="X81" s="43"/>
    </row>
    <row r="82" spans="1:25" x14ac:dyDescent="0.2">
      <c r="A82" s="57"/>
      <c r="B82" s="58">
        <v>61</v>
      </c>
      <c r="C82" s="61" t="s">
        <v>79</v>
      </c>
      <c r="D82" s="89"/>
      <c r="E82" s="89"/>
      <c r="F82" s="89"/>
      <c r="G82" s="59"/>
      <c r="H82" s="71">
        <f>IF(D82=$U$77,$V$77,IF(D82=$U$78,$V$78,IF(D82=$U$79,$V$79,IF(D82=$U$80,$V$80,IF(D82=$U$81,$V$81,IF(D82=$U$82,$V$82," "))))))</f>
        <v>0</v>
      </c>
      <c r="I82" s="113" t="s">
        <v>74</v>
      </c>
      <c r="J82" s="114"/>
      <c r="K82" s="79">
        <f>SUM(L79:L82)</f>
        <v>0</v>
      </c>
      <c r="L82" s="77">
        <f t="shared" si="6"/>
        <v>0</v>
      </c>
      <c r="O82" s="10"/>
      <c r="P82" s="10"/>
      <c r="Q82" s="10"/>
      <c r="R82" s="10"/>
      <c r="S82" s="2" t="s">
        <v>123</v>
      </c>
      <c r="T82" s="43">
        <v>30</v>
      </c>
      <c r="V82" s="43"/>
      <c r="X82" s="43"/>
      <c r="Y82" s="43"/>
    </row>
    <row r="83" spans="1:25" x14ac:dyDescent="0.2">
      <c r="A83" s="57"/>
      <c r="B83" s="58">
        <v>62</v>
      </c>
      <c r="C83" s="61" t="s">
        <v>81</v>
      </c>
      <c r="D83" s="89"/>
      <c r="E83" s="89"/>
      <c r="F83" s="89"/>
      <c r="G83" s="59"/>
      <c r="H83" s="71">
        <f>IF(D83=$W$77,$X$77,IF(D83=$W$78,$X$78,IF(D83=$W$79,$X$79,IF(D83=$W$80,$X$80,IF(D83=$W$81,$X$81," ")))))</f>
        <v>0</v>
      </c>
      <c r="I83" s="59"/>
      <c r="J83" s="59"/>
      <c r="K83" s="59"/>
      <c r="L83" s="77">
        <f t="shared" si="6"/>
        <v>0</v>
      </c>
      <c r="O83" s="10"/>
      <c r="P83" s="10"/>
      <c r="Q83" s="10"/>
      <c r="R83" s="10"/>
      <c r="S83" s="2" t="s">
        <v>124</v>
      </c>
      <c r="T83" s="43">
        <v>10</v>
      </c>
    </row>
    <row r="84" spans="1:25" x14ac:dyDescent="0.2">
      <c r="A84" s="57"/>
      <c r="B84" s="58">
        <v>63</v>
      </c>
      <c r="C84" s="61" t="s">
        <v>80</v>
      </c>
      <c r="D84" s="89"/>
      <c r="E84" s="89"/>
      <c r="F84" s="89"/>
      <c r="G84" s="59"/>
      <c r="H84" s="71">
        <f>IF(D84=$W$77,$X$77,IF(D84=$W$78,$X$78,IF(D84=$W$79,$X$79,IF(D84=$W$80,$X$80,IF(D84=$W$81,$X$81," ")))))</f>
        <v>0</v>
      </c>
      <c r="I84" s="113" t="s">
        <v>73</v>
      </c>
      <c r="J84" s="114"/>
      <c r="K84" s="80">
        <f>SUM(L83:L84)</f>
        <v>0</v>
      </c>
      <c r="L84" s="77">
        <f t="shared" si="6"/>
        <v>0</v>
      </c>
      <c r="O84" s="10"/>
      <c r="P84" s="10"/>
      <c r="Q84" s="10"/>
      <c r="R84" s="10"/>
      <c r="T84" s="43"/>
    </row>
    <row r="85" spans="1:25" x14ac:dyDescent="0.2">
      <c r="A85" s="97" t="s">
        <v>5</v>
      </c>
      <c r="B85" s="98"/>
      <c r="C85" s="98"/>
      <c r="D85" s="98"/>
      <c r="E85" s="98"/>
      <c r="F85" s="98"/>
      <c r="G85" s="99"/>
      <c r="H85" s="60"/>
      <c r="I85" s="59"/>
      <c r="J85" s="59"/>
      <c r="K85" s="59"/>
      <c r="L85" s="78">
        <f>SUM(L77:L84)</f>
        <v>0</v>
      </c>
      <c r="O85" s="10"/>
      <c r="P85" s="10"/>
      <c r="Q85" s="10"/>
      <c r="R85" s="10"/>
    </row>
    <row r="86" spans="1:25" x14ac:dyDescent="0.2">
      <c r="A86" s="36" t="s">
        <v>12</v>
      </c>
      <c r="B86" s="105"/>
      <c r="C86" s="106"/>
      <c r="D86" s="106"/>
      <c r="E86" s="106"/>
      <c r="F86" s="106"/>
      <c r="G86" s="106"/>
      <c r="H86" s="106"/>
      <c r="I86" s="106"/>
      <c r="J86" s="106"/>
      <c r="K86" s="106"/>
      <c r="L86" s="107"/>
      <c r="O86" s="10"/>
      <c r="P86" s="10"/>
      <c r="Q86" s="10"/>
      <c r="R86" s="10"/>
    </row>
    <row r="87" spans="1:25" x14ac:dyDescent="0.2">
      <c r="O87" s="10"/>
      <c r="P87" s="10"/>
      <c r="Q87" s="10"/>
      <c r="R87" s="10"/>
    </row>
    <row r="91" spans="1:25" x14ac:dyDescent="0.2">
      <c r="A91" s="36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25" x14ac:dyDescent="0.2">
      <c r="B92" s="108" t="s">
        <v>11</v>
      </c>
      <c r="C92" s="108"/>
      <c r="D92" s="108"/>
      <c r="E92" s="108"/>
      <c r="F92" s="108"/>
      <c r="G92" s="108"/>
    </row>
    <row r="93" spans="1:25" ht="28.5" customHeight="1" x14ac:dyDescent="0.4">
      <c r="B93" s="109" t="str">
        <f>A2</f>
        <v>NÁZEV KLUBU</v>
      </c>
      <c r="C93" s="109"/>
      <c r="D93" s="109"/>
      <c r="E93" s="109"/>
      <c r="F93" s="109"/>
      <c r="G93" s="109"/>
    </row>
    <row r="94" spans="1:25" x14ac:dyDescent="0.2">
      <c r="B94" s="63"/>
      <c r="C94" s="63"/>
      <c r="D94" s="63"/>
      <c r="E94" s="63"/>
      <c r="F94" s="63"/>
      <c r="G94" s="63"/>
    </row>
    <row r="95" spans="1:25" x14ac:dyDescent="0.2">
      <c r="B95" s="119" t="s">
        <v>4</v>
      </c>
      <c r="C95" s="119"/>
      <c r="D95" s="119"/>
      <c r="E95" s="119"/>
      <c r="F95" s="125">
        <f>L32</f>
        <v>0</v>
      </c>
      <c r="G95" s="125"/>
    </row>
    <row r="96" spans="1:25" x14ac:dyDescent="0.2">
      <c r="B96" s="120" t="s">
        <v>137</v>
      </c>
      <c r="C96" s="120"/>
      <c r="D96" s="120"/>
      <c r="E96" s="120"/>
      <c r="F96" s="126">
        <f>L85</f>
        <v>0</v>
      </c>
      <c r="G96" s="126"/>
    </row>
    <row r="97" spans="2:13" x14ac:dyDescent="0.2">
      <c r="B97" s="121" t="s">
        <v>7</v>
      </c>
      <c r="C97" s="121"/>
      <c r="D97" s="121"/>
      <c r="E97" s="121"/>
      <c r="F97" s="127">
        <f>M71</f>
        <v>0</v>
      </c>
      <c r="G97" s="127"/>
    </row>
    <row r="98" spans="2:13" x14ac:dyDescent="0.2">
      <c r="B98" s="122" t="s">
        <v>9</v>
      </c>
      <c r="C98" s="122"/>
      <c r="D98" s="122"/>
      <c r="E98" s="122"/>
      <c r="F98" s="122"/>
      <c r="G98" s="122"/>
    </row>
    <row r="99" spans="2:13" x14ac:dyDescent="0.2">
      <c r="B99" s="123" t="s">
        <v>10</v>
      </c>
      <c r="C99" s="123"/>
      <c r="D99" s="123"/>
      <c r="E99" s="123"/>
      <c r="F99" s="122"/>
      <c r="G99" s="122"/>
    </row>
    <row r="100" spans="2:13" ht="5" customHeight="1" x14ac:dyDescent="0.2">
      <c r="B100" s="63"/>
      <c r="C100" s="63"/>
      <c r="D100" s="63"/>
      <c r="E100" s="63"/>
      <c r="F100" s="63"/>
      <c r="G100" s="63"/>
    </row>
    <row r="101" spans="2:13" ht="24" customHeight="1" x14ac:dyDescent="0.2">
      <c r="B101" s="124" t="s">
        <v>5</v>
      </c>
      <c r="C101" s="124"/>
      <c r="D101" s="124"/>
      <c r="E101" s="124"/>
      <c r="F101" s="118">
        <f>SUM(F95:G97)</f>
        <v>0</v>
      </c>
      <c r="G101" s="118"/>
    </row>
    <row r="105" spans="2:13" x14ac:dyDescent="0.2">
      <c r="B105" s="64"/>
      <c r="E105" s="65"/>
      <c r="M105" s="64"/>
    </row>
    <row r="106" spans="2:13" x14ac:dyDescent="0.2">
      <c r="B106" s="64"/>
      <c r="E106" s="66"/>
      <c r="M106" s="64"/>
    </row>
    <row r="107" spans="2:13" x14ac:dyDescent="0.2">
      <c r="B107" s="64"/>
      <c r="E107" s="65"/>
      <c r="M107" s="64"/>
    </row>
    <row r="108" spans="2:13" x14ac:dyDescent="0.2">
      <c r="E108" s="65"/>
      <c r="M108" s="64"/>
    </row>
    <row r="120" spans="5:5" ht="26" x14ac:dyDescent="0.3">
      <c r="E120" s="67"/>
    </row>
    <row r="121" spans="5:5" x14ac:dyDescent="0.2">
      <c r="E121" s="64"/>
    </row>
    <row r="122" spans="5:5" x14ac:dyDescent="0.2">
      <c r="E122" s="64"/>
    </row>
    <row r="123" spans="5:5" x14ac:dyDescent="0.2">
      <c r="E123" s="64"/>
    </row>
  </sheetData>
  <sheetProtection algorithmName="SHA-512" hashValue="g4J4XIZKQneonevvpINYF2VdLgul0hSwsH8m28v/H27WbJ0Jmd3PA29cuaNGSwNr2FX6QTfLvPyXJRyO7gL/6Q==" saltValue="syg2nHYubzmhVeNmvVpTPA==" spinCount="100000" sheet="1" objects="1" scenarios="1"/>
  <dataConsolidate/>
  <mergeCells count="85">
    <mergeCell ref="L4:L5"/>
    <mergeCell ref="A32:G32"/>
    <mergeCell ref="D35:G35"/>
    <mergeCell ref="A26:A27"/>
    <mergeCell ref="A21:A24"/>
    <mergeCell ref="A6:A19"/>
    <mergeCell ref="E6:G6"/>
    <mergeCell ref="E7:G7"/>
    <mergeCell ref="E8:G8"/>
    <mergeCell ref="E9:G9"/>
    <mergeCell ref="E10:G10"/>
    <mergeCell ref="E11:G11"/>
    <mergeCell ref="E26:G26"/>
    <mergeCell ref="F31:G31"/>
    <mergeCell ref="E22:G22"/>
    <mergeCell ref="E23:G23"/>
    <mergeCell ref="A1:L1"/>
    <mergeCell ref="A75:A76"/>
    <mergeCell ref="B75:B76"/>
    <mergeCell ref="C75:C76"/>
    <mergeCell ref="D75:G75"/>
    <mergeCell ref="H75:K75"/>
    <mergeCell ref="L75:L76"/>
    <mergeCell ref="A4:A5"/>
    <mergeCell ref="B4:B5"/>
    <mergeCell ref="C4:C5"/>
    <mergeCell ref="D4:G4"/>
    <mergeCell ref="H4:K4"/>
    <mergeCell ref="A2:L2"/>
    <mergeCell ref="A35:A36"/>
    <mergeCell ref="B35:B36"/>
    <mergeCell ref="C35:C36"/>
    <mergeCell ref="F101:G101"/>
    <mergeCell ref="B95:E95"/>
    <mergeCell ref="B96:E96"/>
    <mergeCell ref="B97:E97"/>
    <mergeCell ref="B98:E98"/>
    <mergeCell ref="B99:E99"/>
    <mergeCell ref="B101:E101"/>
    <mergeCell ref="F95:G95"/>
    <mergeCell ref="F96:G96"/>
    <mergeCell ref="F97:G97"/>
    <mergeCell ref="F98:G98"/>
    <mergeCell ref="F99:G99"/>
    <mergeCell ref="A85:G85"/>
    <mergeCell ref="B86:L86"/>
    <mergeCell ref="B92:G92"/>
    <mergeCell ref="B93:G93"/>
    <mergeCell ref="B33:L33"/>
    <mergeCell ref="H35:L35"/>
    <mergeCell ref="I78:J78"/>
    <mergeCell ref="I84:J84"/>
    <mergeCell ref="K45:L45"/>
    <mergeCell ref="K53:L53"/>
    <mergeCell ref="K64:L64"/>
    <mergeCell ref="J71:K71"/>
    <mergeCell ref="I82:J82"/>
    <mergeCell ref="B72:L72"/>
    <mergeCell ref="D81:F81"/>
    <mergeCell ref="D82:F82"/>
    <mergeCell ref="E24:G24"/>
    <mergeCell ref="E12:G12"/>
    <mergeCell ref="E13:G13"/>
    <mergeCell ref="E14:G14"/>
    <mergeCell ref="E21:G21"/>
    <mergeCell ref="E15:G15"/>
    <mergeCell ref="E16:G16"/>
    <mergeCell ref="E17:G17"/>
    <mergeCell ref="E18:G18"/>
    <mergeCell ref="E19:G19"/>
    <mergeCell ref="E27:G27"/>
    <mergeCell ref="E29:G29"/>
    <mergeCell ref="M35:M36"/>
    <mergeCell ref="A71:G71"/>
    <mergeCell ref="A37:A65"/>
    <mergeCell ref="A67:A70"/>
    <mergeCell ref="A29:A30"/>
    <mergeCell ref="D83:F83"/>
    <mergeCell ref="D84:F84"/>
    <mergeCell ref="U41:V41"/>
    <mergeCell ref="D76:F76"/>
    <mergeCell ref="D80:F80"/>
    <mergeCell ref="D77:F77"/>
    <mergeCell ref="D78:F78"/>
    <mergeCell ref="D79:F79"/>
  </mergeCells>
  <phoneticPr fontId="11" type="noConversion"/>
  <dataValidations count="8">
    <dataValidation type="list" allowBlank="1" showInputMessage="1" showErrorMessage="1" sqref="D67" xr:uid="{96824194-1DCC-2D46-9AD6-2B82AA5517FA}">
      <formula1>$S$50:$S$61</formula1>
    </dataValidation>
    <dataValidation type="list" allowBlank="1" showInputMessage="1" showErrorMessage="1" sqref="D37:D65" xr:uid="{AE982425-DE65-474D-9F59-A52995F81B4A}">
      <formula1>$S$42:$S$49</formula1>
    </dataValidation>
    <dataValidation type="list" allowBlank="1" showInputMessage="1" showErrorMessage="1" sqref="D70" xr:uid="{7D21FBAA-AD74-6946-BC19-33D8652610E2}">
      <formula1>$U$56</formula1>
    </dataValidation>
    <dataValidation type="list" allowBlank="1" showInputMessage="1" showErrorMessage="1" sqref="D69" xr:uid="{AD392CA7-C8EC-D646-8A5B-21AE0B4E929B}">
      <formula1>$U$43:$U$46</formula1>
    </dataValidation>
    <dataValidation type="list" allowBlank="1" showInputMessage="1" showErrorMessage="1" sqref="D68" xr:uid="{39C2A21E-DF71-624A-AC90-B641F4C0EEB0}">
      <formula1>$U$60:$U$61</formula1>
    </dataValidation>
    <dataValidation type="list" allowBlank="1" showInputMessage="1" showErrorMessage="1" sqref="D77:D78" xr:uid="{CB8E1100-3ABF-EA4A-A7CC-71BBB6D854F2}">
      <formula1>$S$77:$S$83</formula1>
    </dataValidation>
    <dataValidation type="list" allowBlank="1" showInputMessage="1" showErrorMessage="1" sqref="D83:D84" xr:uid="{55BD0833-90C1-A74E-9451-1B51A29C0531}">
      <formula1>$W$77:$W$81</formula1>
    </dataValidation>
    <dataValidation type="list" allowBlank="1" showInputMessage="1" showErrorMessage="1" sqref="D79:D82" xr:uid="{4B350354-5E0E-C744-8DBC-5CFBE1FD4559}">
      <formula1>$U$77:$U$82</formula1>
    </dataValidation>
  </dataValidations>
  <pageMargins left="0.55118110236220474" right="0.55118110236220474" top="0.19685039370078741" bottom="0.19685039370078741" header="0.51181102362204722" footer="0.51181102362204722"/>
  <pageSetup paperSize="9" scale="42" fitToHeight="4" orientation="portrait" horizontalDpi="4294967292" verticalDpi="4294967292" r:id="rId1"/>
  <ignoredErrors>
    <ignoredError sqref="M55 M57 M59 M61 M63" formula="1"/>
  </ignoredErrors>
  <extLst>
    <ext xmlns:mx="http://schemas.microsoft.com/office/mac/excel/2008/main" uri="{64002731-A6B0-56B0-2670-7721B7C09600}">
      <mx:PLV Mode="0" OnePage="0" WScale="6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Protokol hodnocení 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Michal Blažej</dc:creator>
  <cp:lastModifiedBy>Microsoft Office User</cp:lastModifiedBy>
  <cp:lastPrinted>2023-08-14T07:52:25Z</cp:lastPrinted>
  <dcterms:created xsi:type="dcterms:W3CDTF">2012-02-16T12:24:58Z</dcterms:created>
  <dcterms:modified xsi:type="dcterms:W3CDTF">2025-09-17T17:46:57Z</dcterms:modified>
</cp:coreProperties>
</file>